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J:\departments\FSW\Studenten\CUA\Itiwana\Board 2022-2023\Treasurer\"/>
    </mc:Choice>
  </mc:AlternateContent>
  <xr:revisionPtr revIDLastSave="0" documentId="13_ncr:1_{422381EC-5585-49CF-88C9-764E5E8DAC2E}" xr6:coauthVersionLast="36" xr6:coauthVersionMax="36" xr10:uidLastSave="{00000000-0000-0000-0000-000000000000}"/>
  <bookViews>
    <workbookView xWindow="1185" yWindow="495" windowWidth="27615" windowHeight="17505" tabRatio="648" activeTab="3" xr2:uid="{00000000-000D-0000-FFFF-FFFF00000000}"/>
  </bookViews>
  <sheets>
    <sheet name="ING &amp; KAS 22-23" sheetId="1" r:id="rId1"/>
    <sheet name="ASN 21-22" sheetId="3" r:id="rId2"/>
    <sheet name="ICA &amp; Bulletin" sheetId="9" r:id="rId3"/>
    <sheet name="FV" sheetId="10" r:id="rId4"/>
    <sheet name="HFV" sheetId="7" r:id="rId5"/>
    <sheet name="Logo GA" sheetId="14" r:id="rId6"/>
    <sheet name="Begroting" sheetId="12" r:id="rId7"/>
    <sheet name="Toekomst" sheetId="11" r:id="rId8"/>
    <sheet name="Adviesbegroting" sheetId="6" r:id="rId9"/>
    <sheet name="Uitleg Kolommen" sheetId="13" r:id="rId10"/>
  </sheets>
  <definedNames>
    <definedName name="bi">'ING &amp; KAS 22-23'!$C$1</definedName>
    <definedName name="_xlnm.Print_Area" localSheetId="4">HFV!$B$2:$L$67</definedName>
    <definedName name="_xlnm.Print_Area" localSheetId="5">'Logo GA'!$B$2:$L$67</definedName>
    <definedName name="Z_2B5671FF_BC7A_496A_813D_10A617AF7FD6_.wvu.Cols" localSheetId="6" hidden="1">Begroting!$G:$G</definedName>
    <definedName name="Z_2B5671FF_BC7A_496A_813D_10A617AF7FD6_.wvu.Cols" localSheetId="4" hidden="1">HFV!$D:$D,HFV!$J:$J</definedName>
    <definedName name="Z_2B5671FF_BC7A_496A_813D_10A617AF7FD6_.wvu.Cols" localSheetId="2" hidden="1">'ICA &amp; Bulletin'!$E:$E,'ICA &amp; Bulletin'!$L:$L</definedName>
    <definedName name="Z_2B5671FF_BC7A_496A_813D_10A617AF7FD6_.wvu.Cols" localSheetId="0" hidden="1">'ING &amp; KAS 22-23'!$B:$B</definedName>
    <definedName name="Z_2B5671FF_BC7A_496A_813D_10A617AF7FD6_.wvu.Cols" localSheetId="5" hidden="1">'Logo GA'!$D:$D,'Logo GA'!$J:$J</definedName>
    <definedName name="Z_2B5671FF_BC7A_496A_813D_10A617AF7FD6_.wvu.PrintArea" localSheetId="4" hidden="1">HFV!$B$2:$L$67</definedName>
    <definedName name="Z_2B5671FF_BC7A_496A_813D_10A617AF7FD6_.wvu.PrintArea" localSheetId="5" hidden="1">'Logo GA'!$B$2:$L$67</definedName>
  </definedNames>
  <calcPr calcId="191029" iterateDelta="1E-4" concurrentCalc="0"/>
  <customWorkbookViews>
    <customWorkbookView name="B1" guid="{2B5671FF-BC7A-496A-813D-10A617AF7FD6}" maximized="1" windowWidth="1362" windowHeight="543" tabRatio="741" activeSheetId="1"/>
  </customWorkbookViews>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E3" i="10" l="1"/>
  <c r="E5" i="10"/>
  <c r="E4" i="10"/>
  <c r="D675" i="1"/>
  <c r="J48" i="10"/>
  <c r="J59" i="10"/>
  <c r="E34" i="10"/>
  <c r="AE675" i="1"/>
  <c r="BT675" i="1"/>
  <c r="E50" i="14"/>
  <c r="V13" i="14"/>
  <c r="F6" i="14"/>
  <c r="L50" i="14"/>
  <c r="K50" i="14"/>
  <c r="AB675" i="1"/>
  <c r="F27" i="14"/>
  <c r="F50" i="14"/>
  <c r="U13" i="14"/>
  <c r="Q13" i="14"/>
  <c r="P13" i="14"/>
  <c r="L6" i="14"/>
  <c r="L6" i="7"/>
  <c r="U675" i="1"/>
  <c r="T675" i="1"/>
  <c r="AI675" i="1"/>
  <c r="AK675" i="1"/>
  <c r="AJ675" i="1"/>
  <c r="F675" i="1"/>
  <c r="G46" i="6"/>
  <c r="F6" i="7"/>
  <c r="J5" i="10"/>
  <c r="B5" i="10"/>
  <c r="B4" i="10"/>
  <c r="B3" i="10"/>
  <c r="I71" i="10"/>
  <c r="Q13" i="7"/>
  <c r="V13" i="7"/>
  <c r="U13" i="7"/>
  <c r="P13" i="7"/>
  <c r="J25" i="10"/>
  <c r="I25" i="10"/>
  <c r="E25" i="10"/>
  <c r="D25" i="10"/>
  <c r="I60" i="12"/>
  <c r="H60" i="12"/>
  <c r="G60" i="12"/>
  <c r="D60" i="12"/>
  <c r="C60" i="12"/>
  <c r="C46" i="6"/>
  <c r="BK675" i="1"/>
  <c r="BQ675" i="1"/>
  <c r="K50" i="7"/>
  <c r="AD675" i="1"/>
  <c r="D87" i="10"/>
  <c r="E87" i="10"/>
  <c r="I87" i="10"/>
  <c r="J87" i="10"/>
  <c r="J7" i="10"/>
  <c r="AP675" i="1"/>
  <c r="E6" i="10"/>
  <c r="E8" i="10"/>
  <c r="E50" i="7"/>
  <c r="E675" i="1"/>
  <c r="G675" i="1"/>
  <c r="H675" i="1"/>
  <c r="I675" i="1"/>
  <c r="J675" i="1"/>
  <c r="K675" i="1"/>
  <c r="L675" i="1"/>
  <c r="M675" i="1"/>
  <c r="N675" i="1"/>
  <c r="O675" i="1"/>
  <c r="P675" i="1"/>
  <c r="Q675" i="1"/>
  <c r="R675" i="1"/>
  <c r="V675" i="1"/>
  <c r="W675" i="1"/>
  <c r="X675" i="1"/>
  <c r="Y675" i="1"/>
  <c r="Z675" i="1"/>
  <c r="AA675" i="1"/>
  <c r="F27" i="7"/>
  <c r="AF675" i="1"/>
  <c r="J6" i="10"/>
  <c r="J8" i="10"/>
  <c r="AL675" i="1"/>
  <c r="AM675" i="1"/>
  <c r="AN675" i="1"/>
  <c r="AO675" i="1"/>
  <c r="J31" i="10"/>
  <c r="AQ675" i="1"/>
  <c r="AR675" i="1"/>
  <c r="AS675" i="1"/>
  <c r="AT675" i="1"/>
  <c r="AV675" i="1"/>
  <c r="AY675" i="1"/>
  <c r="BA675" i="1"/>
  <c r="BB675" i="1"/>
  <c r="BC675" i="1"/>
  <c r="BD675" i="1"/>
  <c r="BE675" i="1"/>
  <c r="BF675" i="1"/>
  <c r="BG675" i="1"/>
  <c r="BI675" i="1"/>
  <c r="BJ675" i="1"/>
  <c r="BL675" i="1"/>
  <c r="BM675" i="1"/>
  <c r="BN675" i="1"/>
  <c r="BO675" i="1"/>
  <c r="BP675" i="1"/>
  <c r="BR675" i="1"/>
  <c r="BS675" i="1"/>
  <c r="J50" i="10"/>
  <c r="E71" i="10"/>
  <c r="J41" i="10"/>
  <c r="F50" i="7"/>
  <c r="H45" i="12"/>
  <c r="G45" i="12"/>
  <c r="C45" i="12"/>
  <c r="L60" i="3"/>
  <c r="K60" i="3"/>
  <c r="J60" i="3"/>
  <c r="E20" i="11"/>
  <c r="I20" i="11"/>
  <c r="B23" i="11"/>
  <c r="F60" i="3"/>
  <c r="M60" i="3"/>
  <c r="G60" i="3"/>
  <c r="C60" i="3"/>
  <c r="D60" i="3"/>
  <c r="E60" i="3"/>
  <c r="N60" i="3"/>
  <c r="J71" i="10"/>
  <c r="J10" i="10"/>
  <c r="L50" i="7"/>
  <c r="B63" i="3"/>
  <c r="J11" i="10"/>
  <c r="D7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tc={03E7014B-252F-464E-934B-F4F5C98563A6}</author>
  </authors>
  <commentList>
    <comment ref="AG244" authorId="0" shapeId="0" xr:uid="{03E7014B-252F-464E-934B-F4F5C98563A6}">
      <text>
        <r>
          <rPr>
            <sz val="11"/>
            <rFont val="Calibri"/>
            <family val="2"/>
          </rPr>
          <t xml:space="preserve">[Threaded comment]
Your version of Excel allows you to read this threaded comment; however, any edits to it will get removed if the file is opened in a newer version of Excel. Learn more: https://go.microsoft.com/fwlink/?linkid=870924
Comment:
    Waar?
</t>
        </r>
      </text>
    </comment>
  </commentList>
</comments>
</file>

<file path=xl/sharedStrings.xml><?xml version="1.0" encoding="utf-8"?>
<sst xmlns="http://schemas.openxmlformats.org/spreadsheetml/2006/main" count="1238" uniqueCount="679">
  <si>
    <t>CREDIT</t>
  </si>
  <si>
    <t>Datum</t>
  </si>
  <si>
    <t>Boekenactie</t>
  </si>
  <si>
    <t>Contributie</t>
  </si>
  <si>
    <t>Subsidies</t>
  </si>
  <si>
    <t>DEBET</t>
  </si>
  <si>
    <t>Commissies</t>
  </si>
  <si>
    <t>Omschrijving</t>
  </si>
  <si>
    <t>Bedrag</t>
  </si>
  <si>
    <t>Bulletin</t>
  </si>
  <si>
    <t>Rente</t>
  </si>
  <si>
    <t>Totaal</t>
  </si>
  <si>
    <t>Gerealiseerd</t>
  </si>
  <si>
    <t>Oktober</t>
  </si>
  <si>
    <t>TOTAAL</t>
  </si>
  <si>
    <t>Overig</t>
  </si>
  <si>
    <t>Drukwerk</t>
  </si>
  <si>
    <t>November</t>
  </si>
  <si>
    <t>ING</t>
  </si>
  <si>
    <t>December</t>
  </si>
  <si>
    <t>Borrels</t>
  </si>
  <si>
    <t>Januari</t>
  </si>
  <si>
    <t>ICA</t>
  </si>
  <si>
    <t>LaSSA</t>
  </si>
  <si>
    <t>Februari</t>
  </si>
  <si>
    <t>Maart</t>
  </si>
  <si>
    <t>Acquisitie</t>
  </si>
  <si>
    <t>April</t>
  </si>
  <si>
    <t>Acticom</t>
  </si>
  <si>
    <t>Mei</t>
  </si>
  <si>
    <t>Kantoor</t>
  </si>
  <si>
    <t>Juni</t>
  </si>
  <si>
    <t>FSW</t>
  </si>
  <si>
    <t>ASN</t>
  </si>
  <si>
    <t>Juli</t>
  </si>
  <si>
    <t>Augustus</t>
  </si>
  <si>
    <t>Onvoorzien</t>
  </si>
  <si>
    <t>September</t>
  </si>
  <si>
    <t>Spaarplan</t>
  </si>
  <si>
    <t>Educom</t>
  </si>
  <si>
    <t>Survival</t>
  </si>
  <si>
    <t>INKOMSTEN</t>
  </si>
  <si>
    <t>UITGAVEN</t>
  </si>
  <si>
    <t>Leden</t>
  </si>
  <si>
    <t>Abonnementen</t>
  </si>
  <si>
    <t>Bestuur</t>
  </si>
  <si>
    <t>Extern</t>
  </si>
  <si>
    <t>Kledinglijn</t>
  </si>
  <si>
    <t>Reiscom</t>
  </si>
  <si>
    <t>Mentoraat</t>
  </si>
  <si>
    <t>Begroot</t>
  </si>
  <si>
    <t>Lustrum spaarplan</t>
  </si>
  <si>
    <t>Camera spaarplan</t>
  </si>
  <si>
    <t>Alumni spaarplan</t>
  </si>
  <si>
    <t xml:space="preserve"># p binnenwerk </t>
  </si>
  <si>
    <t># p kleur</t>
  </si>
  <si>
    <t>Oplage</t>
  </si>
  <si>
    <t>BEGROOT</t>
  </si>
  <si>
    <t>SAP rekening</t>
  </si>
  <si>
    <t>StudyStore</t>
  </si>
  <si>
    <t>TOTALE INKOMSTEN</t>
  </si>
  <si>
    <t>TOTALE UITGAVEN</t>
  </si>
  <si>
    <t>BALANS</t>
  </si>
  <si>
    <t>Reservering</t>
  </si>
  <si>
    <t>Abbonnementen</t>
  </si>
  <si>
    <t>Ausgustus</t>
  </si>
  <si>
    <t>Totaal ASN 2-10-12</t>
  </si>
  <si>
    <t>WDO</t>
  </si>
  <si>
    <t>P.p.stuk</t>
  </si>
  <si>
    <t>KAS</t>
  </si>
  <si>
    <t>Fotocom</t>
  </si>
  <si>
    <t>12.</t>
  </si>
  <si>
    <t>AA Commissie</t>
  </si>
  <si>
    <t>14.</t>
  </si>
  <si>
    <t>15.</t>
  </si>
  <si>
    <t>16.</t>
  </si>
  <si>
    <t>18.</t>
  </si>
  <si>
    <t>19.</t>
  </si>
  <si>
    <t>20.</t>
  </si>
  <si>
    <t>22.</t>
  </si>
  <si>
    <t>Pcleden</t>
  </si>
  <si>
    <t>23.</t>
  </si>
  <si>
    <t>24.</t>
  </si>
  <si>
    <t>Website</t>
  </si>
  <si>
    <t>25.</t>
  </si>
  <si>
    <t>Commissiebedank</t>
  </si>
  <si>
    <t>29.</t>
  </si>
  <si>
    <t>30.</t>
  </si>
  <si>
    <t>31.</t>
  </si>
  <si>
    <t>32.</t>
  </si>
  <si>
    <t>34.</t>
  </si>
  <si>
    <t>35.</t>
  </si>
  <si>
    <t>36.</t>
  </si>
  <si>
    <t>Abv</t>
  </si>
  <si>
    <t xml:space="preserve">1. </t>
  </si>
  <si>
    <t xml:space="preserve">2. </t>
  </si>
  <si>
    <t>LUF</t>
  </si>
  <si>
    <t xml:space="preserve">3. </t>
  </si>
  <si>
    <t xml:space="preserve">4. </t>
  </si>
  <si>
    <t>Boeken</t>
  </si>
  <si>
    <t xml:space="preserve">5. </t>
  </si>
  <si>
    <t>10.</t>
  </si>
  <si>
    <t>6.</t>
  </si>
  <si>
    <t>37.</t>
  </si>
  <si>
    <t>Spaarplannen</t>
  </si>
  <si>
    <t>1.</t>
  </si>
  <si>
    <t>2.</t>
  </si>
  <si>
    <t>11.</t>
  </si>
  <si>
    <t>Camera</t>
  </si>
  <si>
    <t>hkgfdjg</t>
  </si>
  <si>
    <t>Uitleg kolommen grootboek</t>
  </si>
  <si>
    <t>ASN:</t>
  </si>
  <si>
    <t>AA</t>
  </si>
  <si>
    <t>Al het geld wat van en naar de ASN gaat, ook spaarplannen. Als er geld af gaat, ook bij ING als inkomsten noteren. En andersom</t>
  </si>
  <si>
    <t>KAS:</t>
  </si>
  <si>
    <t>Alle betalingen, als er geld wordt gestort naar de ING zowel uitgaven van de KAS noteren als inkomsten van de ING</t>
  </si>
  <si>
    <t>Kr. Rekening</t>
  </si>
  <si>
    <t>Reserve</t>
  </si>
  <si>
    <t>Kruispost</t>
  </si>
  <si>
    <t>Kr. Rekening:</t>
  </si>
  <si>
    <t xml:space="preserve">Betalingen van bank naar bank of kas naar bank of andersom, noteren bij kruispost rekening. Inkomsten en uitgaven bij de goede rekening zetten en bij specificatie de kolom kruispost rekening. Dit bedrag zou aan het eind van het jaar even hoog moeten zijn als de spaarplannen. Andere verschillen kunnen komen door gebruik van de buffer of aanvullen van de buffer en kunnen hieruit worden afgelezen. </t>
  </si>
  <si>
    <t>Kruispost:</t>
  </si>
  <si>
    <t xml:space="preserve">Hieronder vallen alle inkomsten die weer uitbetaald worden of uitgaven die vergoed worden. Denk hierbij aan geld van een niet leverbaar boek wat door de leverancier wordt overgemaakt, maar wat jij meteen aan de leden terug moet betalen. Andere betalingen zoals een voorschot voor de reis wordt gewoon onder het juiste kopje geplaatst, ongeacht of het geld terug betaald moet worden. Dit geeft meer overzicht. </t>
  </si>
  <si>
    <t>17.</t>
  </si>
  <si>
    <t>21.</t>
  </si>
  <si>
    <t xml:space="preserve">6. </t>
  </si>
  <si>
    <t>7.</t>
  </si>
  <si>
    <t>8.</t>
  </si>
  <si>
    <t>9.</t>
  </si>
  <si>
    <t>Kruisposten</t>
  </si>
  <si>
    <t>27.</t>
  </si>
  <si>
    <t>28.</t>
  </si>
  <si>
    <t>33.</t>
  </si>
  <si>
    <t>4.</t>
  </si>
  <si>
    <t>5.</t>
  </si>
  <si>
    <t>13.</t>
  </si>
  <si>
    <t>26.</t>
  </si>
  <si>
    <t>38.</t>
  </si>
  <si>
    <t>39.</t>
  </si>
  <si>
    <t>40.</t>
  </si>
  <si>
    <t>ING betalingsverkeer</t>
  </si>
  <si>
    <t xml:space="preserve"> </t>
  </si>
  <si>
    <t>Cameraverzekering</t>
  </si>
  <si>
    <t>STOP</t>
  </si>
  <si>
    <t>41.</t>
  </si>
  <si>
    <t>42.</t>
  </si>
  <si>
    <t>IBAN: NL67INGB0006239697</t>
  </si>
  <si>
    <t>Hokmeubilair doorlopend spaarplan</t>
  </si>
  <si>
    <t>IBAN NL 39 ASNB 0852176791</t>
  </si>
  <si>
    <t>Side note: formule voor huidig saldo is begin saldo + inkomsten banksoort - uitgaven banksoort</t>
  </si>
  <si>
    <t>3.</t>
  </si>
  <si>
    <t>El Cid</t>
  </si>
  <si>
    <t>Inkomsten</t>
  </si>
  <si>
    <t xml:space="preserve">                                                                         FINANCIEEL JAARVERSLAG 2017/2018                                                                                                              </t>
  </si>
  <si>
    <t>Instituut</t>
  </si>
  <si>
    <t>ABv</t>
  </si>
  <si>
    <t>Survivalcom</t>
  </si>
  <si>
    <t>StOP</t>
  </si>
  <si>
    <t>Spaarplan contributie</t>
  </si>
  <si>
    <t>reserve</t>
  </si>
  <si>
    <t>september</t>
  </si>
  <si>
    <t>Lustrum '23</t>
  </si>
  <si>
    <t>aanvulling buffer</t>
  </si>
  <si>
    <t>43.</t>
  </si>
  <si>
    <t>8.533,53TOEKOMSTIGE INKOMSTEN 2017/2018TOEKOMSTIGE UITGAVEN 2017/2018BegrootGerealiseerdBegrootGerealiseerd1.Samples kledinglijn€ 84,026.Educom documentaire avond€ 16,002.Overschot Fotocom€ 25,007.Bulletin 4€ 190,803.Overschot Acticom€ 25,008.Cameraverzekering€ 15,004.Bestellingen vorige kledinglijn€ 52,239.Afschriften opvragen€ 36,005.Contributie mislukte incasso's€ 100,0010. Drukwerk€ 10,006.Mentoraat terugbetaling€ 558,6711.Commissiebedank € 191,3012.Verlies Mentoraat€ 81,3313.Contributie€ 50,00Totaal€ 844,92€ 0,00Totaal€ 590,43€ 0,00</t>
  </si>
  <si>
    <t>Aanvulling buffer</t>
  </si>
  <si>
    <t>Kruispost Luco</t>
  </si>
  <si>
    <t>Mijndomein</t>
  </si>
  <si>
    <t>Smugmug</t>
  </si>
  <si>
    <t>Camera '24</t>
  </si>
  <si>
    <t>Buffer</t>
  </si>
  <si>
    <t>TOEKOMSTIGE INKOMSTEN  2018/2019</t>
  </si>
  <si>
    <t>TOEKOMSTIGE UITGAVEN 2018/2019</t>
  </si>
  <si>
    <t xml:space="preserve">Bulletin 4 </t>
  </si>
  <si>
    <t>Borg Ledenweekend</t>
  </si>
  <si>
    <t>DJ wisselfeest</t>
  </si>
  <si>
    <t>Educom 2018/2019</t>
  </si>
  <si>
    <t>Fotocom 2018/2019</t>
  </si>
  <si>
    <t>Acticom 2018/2019</t>
  </si>
  <si>
    <t>Reiscom tekort</t>
  </si>
  <si>
    <t>Commissiebedankjes</t>
  </si>
  <si>
    <t>Dinerbon winnaars commissieclash</t>
  </si>
  <si>
    <t xml:space="preserve">                           BEGROTING 2019-2020</t>
  </si>
  <si>
    <t>Membership fee</t>
  </si>
  <si>
    <t>INCOME</t>
  </si>
  <si>
    <t>EXPENSES</t>
  </si>
  <si>
    <t>Members</t>
  </si>
  <si>
    <t>Acquisition</t>
  </si>
  <si>
    <t xml:space="preserve">Saving account </t>
  </si>
  <si>
    <t>Committees</t>
  </si>
  <si>
    <t xml:space="preserve">Subscriptions </t>
  </si>
  <si>
    <t>Board</t>
  </si>
  <si>
    <t>External</t>
  </si>
  <si>
    <t xml:space="preserve">Saving plans </t>
  </si>
  <si>
    <t xml:space="preserve">Acquisition </t>
  </si>
  <si>
    <t xml:space="preserve">Books </t>
  </si>
  <si>
    <t>Institute</t>
  </si>
  <si>
    <t xml:space="preserve">Interest </t>
  </si>
  <si>
    <t>Internal transfers</t>
  </si>
  <si>
    <t>Other</t>
  </si>
  <si>
    <t xml:space="preserve">Starting amount </t>
  </si>
  <si>
    <t>AA Committee</t>
  </si>
  <si>
    <t>Travelcom</t>
  </si>
  <si>
    <t>Photocom</t>
  </si>
  <si>
    <t>Drinks</t>
  </si>
  <si>
    <t>First-years Committee</t>
  </si>
  <si>
    <t>Printed matter</t>
  </si>
  <si>
    <t>Committee appreciation</t>
  </si>
  <si>
    <t>Office</t>
  </si>
  <si>
    <t xml:space="preserve">Unforeseen </t>
  </si>
  <si>
    <t xml:space="preserve">Website </t>
  </si>
  <si>
    <t>INCOMES</t>
  </si>
  <si>
    <t>Budgeted</t>
  </si>
  <si>
    <t>Realised</t>
  </si>
  <si>
    <t>Books</t>
  </si>
  <si>
    <t>Unforeseen</t>
  </si>
  <si>
    <t>Starting amount</t>
  </si>
  <si>
    <t>Saving account</t>
  </si>
  <si>
    <t>Interest</t>
  </si>
  <si>
    <t>Firstyears Committee</t>
  </si>
  <si>
    <t>Travel Committee</t>
  </si>
  <si>
    <t>Subscriptions</t>
  </si>
  <si>
    <t>Committee appreciation gifts</t>
  </si>
  <si>
    <t>Internal trasfers</t>
  </si>
  <si>
    <t>Savingplans</t>
  </si>
  <si>
    <t>Total</t>
  </si>
  <si>
    <t>Current balance board 2019/2020</t>
  </si>
  <si>
    <t>Bugeted</t>
  </si>
  <si>
    <t>Acquistion</t>
  </si>
  <si>
    <t xml:space="preserve">Internal transfers </t>
  </si>
  <si>
    <t>AA committee</t>
  </si>
  <si>
    <t>Firstyears committee</t>
  </si>
  <si>
    <t xml:space="preserve">Savingplans </t>
  </si>
  <si>
    <t xml:space="preserve">Expected result </t>
  </si>
  <si>
    <t>Result board</t>
  </si>
  <si>
    <t>Start balance board 2019/2020</t>
  </si>
  <si>
    <t xml:space="preserve">Expected incomes/expences </t>
  </si>
  <si>
    <t>Revised start balance</t>
  </si>
  <si>
    <t>Expected revised end balance</t>
  </si>
  <si>
    <t>Incomes/expenses board 18/19</t>
  </si>
  <si>
    <t>GROOTBOEK ASN SPAARREKENING 2020-2021</t>
  </si>
  <si>
    <t>GROOTBOEK ITIWANA ING &amp; KAS 2021/2022</t>
  </si>
  <si>
    <t>Cookcom</t>
  </si>
  <si>
    <t>Logocom</t>
  </si>
  <si>
    <t>Bestuur 20/21</t>
  </si>
  <si>
    <t>OVERZICHT ICA EN BULLETIN 2021-2022</t>
  </si>
  <si>
    <t>FUTURE EXPENSES 2021/2022</t>
  </si>
  <si>
    <t>FUTURE INCOMES  2021/2022</t>
  </si>
  <si>
    <t>ING/Triodos</t>
  </si>
  <si>
    <t>22..</t>
  </si>
  <si>
    <t xml:space="preserve">31. </t>
  </si>
  <si>
    <t xml:space="preserve">32. </t>
  </si>
  <si>
    <t>Logo</t>
  </si>
  <si>
    <t>Poloroid</t>
  </si>
  <si>
    <t>Wix</t>
  </si>
  <si>
    <t>Triodos</t>
  </si>
  <si>
    <t>Start balance board 2021-2022</t>
  </si>
  <si>
    <t>Current balance board 2021-2022</t>
  </si>
  <si>
    <t>FYC</t>
  </si>
  <si>
    <t>Ica</t>
  </si>
  <si>
    <t>Media</t>
  </si>
  <si>
    <t>Photo</t>
  </si>
  <si>
    <t>Travel</t>
  </si>
  <si>
    <t>Bestuur 21/22</t>
  </si>
  <si>
    <t>Expenses</t>
  </si>
  <si>
    <t>Date</t>
  </si>
  <si>
    <t>Description</t>
  </si>
  <si>
    <t xml:space="preserve">Feiyang Li: Acticom activity </t>
  </si>
  <si>
    <t>Board activities</t>
  </si>
  <si>
    <t>Bente: Tea mugs</t>
  </si>
  <si>
    <t xml:space="preserve">Liselot: Hokwarming </t>
  </si>
  <si>
    <t>Bente: Microphone for podcast</t>
  </si>
  <si>
    <t xml:space="preserve">Pablo: fyc props </t>
  </si>
  <si>
    <t>Pablo: snacks activity fyc</t>
  </si>
  <si>
    <t>Char: snacks GA</t>
  </si>
  <si>
    <t xml:space="preserve">Des: Board roast </t>
  </si>
  <si>
    <t>Des: Board roast (other snacks)</t>
  </si>
  <si>
    <t>Sine regro de kroon</t>
  </si>
  <si>
    <t>Lustrum 23</t>
  </si>
  <si>
    <t xml:space="preserve">Wix </t>
  </si>
  <si>
    <t>Bus ticktets liselot fyw</t>
  </si>
  <si>
    <t>Bus ticktets luisa fyw</t>
  </si>
  <si>
    <t xml:space="preserve">Bus tickets bente fyw </t>
  </si>
  <si>
    <t xml:space="preserve">Bus tickets des fyw </t>
  </si>
  <si>
    <t>Bus tickets julia fyw</t>
  </si>
  <si>
    <t>Bus tickets kim fyw</t>
  </si>
  <si>
    <t>Yuvan cookies ac tivities com activity</t>
  </si>
  <si>
    <t xml:space="preserve">Liselot mockup merch </t>
  </si>
  <si>
    <t xml:space="preserve">Zakelijk betalings verkeer ing </t>
  </si>
  <si>
    <t xml:space="preserve">Zakelijks betalings verkeer ing </t>
  </si>
  <si>
    <t>Zakelijk betalings verkeer ing</t>
  </si>
  <si>
    <t>Mijn domein kosten</t>
  </si>
  <si>
    <t xml:space="preserve">Kosten zakelijk betalingsverkeer </t>
  </si>
  <si>
    <t>Camera savings board 29</t>
  </si>
  <si>
    <t xml:space="preserve">Liselot committee day </t>
  </si>
  <si>
    <t>Bus tickets marieke fyw</t>
  </si>
  <si>
    <t>Des: Stop contribution</t>
  </si>
  <si>
    <t>Luisa fyw downpayment</t>
  </si>
  <si>
    <t xml:space="preserve">Movienight snacks owed to Bente </t>
  </si>
  <si>
    <t>Lili Thomas contributie FYW</t>
  </si>
  <si>
    <t xml:space="preserve">Marieke ruitenberg contribution fyw </t>
  </si>
  <si>
    <t>Bente Heijdelberg contribution fyw</t>
  </si>
  <si>
    <t xml:space="preserve">Des van binnebeke  contribution fyw </t>
  </si>
  <si>
    <t>Liselot Voordouw contribution half</t>
  </si>
  <si>
    <t xml:space="preserve">Julia Gorzelanczyk contribution fyw </t>
  </si>
  <si>
    <t xml:space="preserve">Luisa Barrios contribution fyw </t>
  </si>
  <si>
    <t>Sine Regro laser tag Iza Blankendaal</t>
  </si>
  <si>
    <t>Balance ING per 21-10-22</t>
  </si>
  <si>
    <t>Balace till per 21-10-2022</t>
  </si>
  <si>
    <t>Balance ASN per 21-10-2022</t>
  </si>
  <si>
    <t>Balance ING per 1-3-23</t>
  </si>
  <si>
    <t>Balance ASN per 25-11-22</t>
  </si>
  <si>
    <t>Balance till per 1-3-23</t>
  </si>
  <si>
    <t>Eva van der Boog AA com</t>
  </si>
  <si>
    <t>FYC Members</t>
  </si>
  <si>
    <t>Fyweeked Downpayment</t>
  </si>
  <si>
    <t>Sine regno payment Kroon</t>
  </si>
  <si>
    <t>FYW Members</t>
  </si>
  <si>
    <t>Sine Regno lasertag</t>
  </si>
  <si>
    <t>Lustrum 2023 saving plan</t>
  </si>
  <si>
    <t>Camera 24 saving plan</t>
  </si>
  <si>
    <t xml:space="preserve">                                                                     FINANCIAL MIDTERM REPORT 2022/23</t>
  </si>
  <si>
    <t>Mediacomn</t>
  </si>
  <si>
    <t>MijnDomein</t>
  </si>
  <si>
    <t>Sine Regno</t>
  </si>
  <si>
    <t>WIX</t>
  </si>
  <si>
    <t>Merch</t>
  </si>
  <si>
    <t xml:space="preserve">Nora Patrovics contribution fyw </t>
  </si>
  <si>
    <t>Nora patrovics snacks acticom</t>
  </si>
  <si>
    <t xml:space="preserve">Des van Binnebeke drinks march </t>
  </si>
  <si>
    <t xml:space="preserve">Antropologen beroepsvereniging </t>
  </si>
  <si>
    <t xml:space="preserve">Snacks acticom </t>
  </si>
  <si>
    <t>Pay back Eva van der Kooij for educom activity snacks</t>
  </si>
  <si>
    <t>Spil payback purple Friday</t>
  </si>
  <si>
    <t xml:space="preserve">movienight march snacks </t>
  </si>
  <si>
    <t xml:space="preserve">Zakelijk betalingsverkeer </t>
  </si>
  <si>
    <t>Member contribution batch 1</t>
  </si>
  <si>
    <t>Member contribution batch 2</t>
  </si>
  <si>
    <t>Member contribution batch 3</t>
  </si>
  <si>
    <t>Contribution terugboeking J G Gsuska</t>
  </si>
  <si>
    <t xml:space="preserve">Contribution terugboeking D O Olsavska </t>
  </si>
  <si>
    <t xml:space="preserve">Contribution terugboeking A Paberza </t>
  </si>
  <si>
    <t xml:space="preserve">Contribution terugboeking N P Patrovics </t>
  </si>
  <si>
    <t>Contribution terugboeking FMW Weiffenbach</t>
  </si>
  <si>
    <t xml:space="preserve">Contribution terugboeking E R Cohen Stuart </t>
  </si>
  <si>
    <t xml:space="preserve">Contribution terugboeking S A R H Sergio Andres </t>
  </si>
  <si>
    <t xml:space="preserve">Contribution terugboeking J Siljee </t>
  </si>
  <si>
    <t xml:space="preserve">Contribution terugboeking I M Lazar </t>
  </si>
  <si>
    <t xml:space="preserve">Contribution terugboeking A M Marcinkowska </t>
  </si>
  <si>
    <t xml:space="preserve">Contribution terugboeking I O Oland </t>
  </si>
  <si>
    <t xml:space="preserve">Contribution terugboeking M S Stanculescu </t>
  </si>
  <si>
    <t xml:space="preserve">Contribution terugboeking J S van Bladel </t>
  </si>
  <si>
    <t xml:space="preserve">Contribution terugboeking Y J Gultuna </t>
  </si>
  <si>
    <t xml:space="preserve">Contribution terugboeking K J K Kumpulainen </t>
  </si>
  <si>
    <t>Contribution terugboeking C Margau</t>
  </si>
  <si>
    <t xml:space="preserve">Contribution terugboeking S van den Broek </t>
  </si>
  <si>
    <t>Contribution terugboeking K Doornbosh</t>
  </si>
  <si>
    <t>Contribution terugboeking N Mgayi</t>
  </si>
  <si>
    <t xml:space="preserve">Contribution terugboeking A van der Post </t>
  </si>
  <si>
    <t>Contribution terugboeking R D Verheij</t>
  </si>
  <si>
    <t>Contribution terugboeking P K kovac</t>
  </si>
  <si>
    <t xml:space="preserve">Aldi snacks movie nights </t>
  </si>
  <si>
    <t>Holly Zijderveld materials hok hour knitting</t>
  </si>
  <si>
    <t>Contribution terugboeking J Brakkee</t>
  </si>
  <si>
    <t xml:space="preserve">Contribution terguboeking Y L Lee </t>
  </si>
  <si>
    <t xml:space="preserve">Contribution terugboeking T Ciglanova </t>
  </si>
  <si>
    <t xml:space="preserve">Contribution IM Lazar </t>
  </si>
  <si>
    <t>Contribution terugboeking M j van den Berg</t>
  </si>
  <si>
    <t>Contribution terugboeking Terlouw</t>
  </si>
  <si>
    <t xml:space="preserve">Contribution terugboeking B S van Hunenstijn </t>
  </si>
  <si>
    <t>Contribution terugboeking L P Kurpershoek</t>
  </si>
  <si>
    <t xml:space="preserve">Contribution terugboeking F M van der Werf </t>
  </si>
  <si>
    <t xml:space="preserve">Contribution terugboeking Y L Hovenga </t>
  </si>
  <si>
    <t xml:space="preserve">Contribution terugboeking O K Kyrgiakis </t>
  </si>
  <si>
    <t xml:space="preserve">Contribution terugboeking R A Hagen </t>
  </si>
  <si>
    <t>Contribution terugboeking E G Giannarou</t>
  </si>
  <si>
    <t>Contribution terugboeking C C M Lindeman</t>
  </si>
  <si>
    <t xml:space="preserve">Contribution terugboeking F van den Ende </t>
  </si>
  <si>
    <t>Contribution terugboeking M M Kokke</t>
  </si>
  <si>
    <t xml:space="preserve">Contribution terugboeking O van der Schraaf </t>
  </si>
  <si>
    <t xml:space="preserve">Contribution terugboeking A Kruger </t>
  </si>
  <si>
    <t xml:space="preserve">Contribution terugboeking N Somers </t>
  </si>
  <si>
    <t>Contribution terugboeking C S M Sartori Mensak</t>
  </si>
  <si>
    <t xml:space="preserve">Contribution terugboeking L Dijkmeijr </t>
  </si>
  <si>
    <t>Contribution terugboeking J Delwel</t>
  </si>
  <si>
    <t xml:space="preserve">Contribution terugboeking N Traa </t>
  </si>
  <si>
    <t xml:space="preserve">Contribution terugboeking M D List </t>
  </si>
  <si>
    <t>Period products paid back to Des van Binnebeke</t>
  </si>
  <si>
    <t xml:space="preserve">Marthe Baalbergen Snacks movie night </t>
  </si>
  <si>
    <t xml:space="preserve">iulia lazar paid back teacher evening </t>
  </si>
  <si>
    <t xml:space="preserve">Contribution terugboeking M van Vliet </t>
  </si>
  <si>
    <t>Itiwana contribution to travel com</t>
  </si>
  <si>
    <t>Itiwana contribution to survival com</t>
  </si>
  <si>
    <t xml:space="preserve">Contribution fyw char </t>
  </si>
  <si>
    <t xml:space="preserve">Contribution fyw kim </t>
  </si>
  <si>
    <t>contribution fyw Marthe</t>
  </si>
  <si>
    <t>Balance ING per 14-4-23</t>
  </si>
  <si>
    <t>Balance ASN per 25-03-2023</t>
  </si>
  <si>
    <t>ABV</t>
  </si>
  <si>
    <t xml:space="preserve">Roxanne Hendrix aa com jewerly </t>
  </si>
  <si>
    <t xml:space="preserve">Eva van der Kooij valentine party props </t>
  </si>
  <si>
    <t xml:space="preserve">Eva van der Kooij valentine party props 2 </t>
  </si>
  <si>
    <t xml:space="preserve">Eva van der Kooij educom claying props </t>
  </si>
  <si>
    <t xml:space="preserve">prom décor Feiyang Li payed back </t>
  </si>
  <si>
    <t>Sine Regno painting Kim Meijer paid back</t>
  </si>
  <si>
    <t>FYC teacher drinks paid by Kenza el-mansouri</t>
  </si>
  <si>
    <t>FYC teacher evening snacks paid by Kenza el-mansouri</t>
  </si>
  <si>
    <t xml:space="preserve">Food survival weekend </t>
  </si>
  <si>
    <t>Ing zakenlijk betalingsverkeer</t>
  </si>
  <si>
    <t>Music speaker hok</t>
  </si>
  <si>
    <t xml:space="preserve">Joorit merch </t>
  </si>
  <si>
    <t xml:space="preserve">Sine Regno laser game </t>
  </si>
  <si>
    <t xml:space="preserve">Ing betalingsverkeer </t>
  </si>
  <si>
    <t xml:space="preserve">Movienight snacks </t>
  </si>
  <si>
    <t>Feiyang Li lasertag</t>
  </si>
  <si>
    <t>Sine regno</t>
  </si>
  <si>
    <t>Kim Meijer lasertag</t>
  </si>
  <si>
    <t xml:space="preserve">Groceries itimarket </t>
  </si>
  <si>
    <t xml:space="preserve">Logo payment </t>
  </si>
  <si>
    <t xml:space="preserve">prom location </t>
  </si>
  <si>
    <t xml:space="preserve">TS Peter DJ prom </t>
  </si>
  <si>
    <t xml:space="preserve">Lassa contribution </t>
  </si>
  <si>
    <t xml:space="preserve">PLNT broken toilet </t>
  </si>
  <si>
    <t>Kosten Zakelijk betalingsverkeer</t>
  </si>
  <si>
    <t xml:space="preserve">Kruispost Bente </t>
  </si>
  <si>
    <t xml:space="preserve">ING betalingsverkeer </t>
  </si>
  <si>
    <t>Spil bijdrage fsw party</t>
  </si>
  <si>
    <t xml:space="preserve">FYW transport Eva vd Kooij payback </t>
  </si>
  <si>
    <t xml:space="preserve">FYW transport Kenza el-Mansouri payback </t>
  </si>
  <si>
    <t xml:space="preserve">Stickers </t>
  </si>
  <si>
    <t xml:space="preserve">Drinks de veste payback Bente Heydelberg </t>
  </si>
  <si>
    <t xml:space="preserve">A Amin fyw transportation payback </t>
  </si>
  <si>
    <t xml:space="preserve">CNB Reijmer fyw drinks payback </t>
  </si>
  <si>
    <t>ING Betalingsverkeer</t>
  </si>
  <si>
    <t xml:space="preserve">TS van t Rood lasergamen </t>
  </si>
  <si>
    <t>IM Lazar lasergamen</t>
  </si>
  <si>
    <t>WB Keijzer lasergamen</t>
  </si>
  <si>
    <t xml:space="preserve">JO Sijperda lasergamen </t>
  </si>
  <si>
    <t>IE Zwart lasertag</t>
  </si>
  <si>
    <t>Yuvan Gupta lasertag</t>
  </si>
  <si>
    <t>SCC van Gompel lasertag</t>
  </si>
  <si>
    <t>A Kruger lasertag</t>
  </si>
  <si>
    <t>LS van Grieken lasertag</t>
  </si>
  <si>
    <t>EL van der Kooij lasertag</t>
  </si>
  <si>
    <t xml:space="preserve">H Zijderveld </t>
  </si>
  <si>
    <t>CM van Straten</t>
  </si>
  <si>
    <t>M Baalbergen</t>
  </si>
  <si>
    <t xml:space="preserve">University payment </t>
  </si>
  <si>
    <t>Prom ticket Jo Spijperda</t>
  </si>
  <si>
    <t>Prom ticket F Li</t>
  </si>
  <si>
    <t>Prom ticket TKJ Duijn</t>
  </si>
  <si>
    <t>Prom ticket ASS Vermeulen</t>
  </si>
  <si>
    <t>Promticket IM Lazar</t>
  </si>
  <si>
    <t>Promticket IR Molenaar</t>
  </si>
  <si>
    <t xml:space="preserve">Prom ticket SJE Vat </t>
  </si>
  <si>
    <t xml:space="preserve">YL Hovenga 2x ring </t>
  </si>
  <si>
    <t xml:space="preserve">R Hendrix 2x ring </t>
  </si>
  <si>
    <t xml:space="preserve">M Lamers Bakesale </t>
  </si>
  <si>
    <t>Prom ticket Alicia de vos</t>
  </si>
  <si>
    <t>Bakesale A Kuijper</t>
  </si>
  <si>
    <t>Bakesale S Shahzad</t>
  </si>
  <si>
    <t>Bakesale L M N Landgraf</t>
  </si>
  <si>
    <t>T S van t Rood ring</t>
  </si>
  <si>
    <t xml:space="preserve">Bakesale T S van t Rood </t>
  </si>
  <si>
    <t xml:space="preserve">CM van straten bracelet </t>
  </si>
  <si>
    <t>DV van Binnebeke ring</t>
  </si>
  <si>
    <t xml:space="preserve">DV van Binnebeke bracelet </t>
  </si>
  <si>
    <t>Bakesale JJ Dechering</t>
  </si>
  <si>
    <t xml:space="preserve">Bakesale LS van Grieken </t>
  </si>
  <si>
    <t>H Zijderveld bakesale</t>
  </si>
  <si>
    <t>Bakesale M Baalbergen</t>
  </si>
  <si>
    <t>Bakesale F Li</t>
  </si>
  <si>
    <t>IM Lazar</t>
  </si>
  <si>
    <t xml:space="preserve">Bakesale ZM Bliekendaal </t>
  </si>
  <si>
    <t>M Baalbergen ring 2x</t>
  </si>
  <si>
    <t xml:space="preserve">H Zijderveld 1 ring </t>
  </si>
  <si>
    <t>Bakesale YL Hovenga</t>
  </si>
  <si>
    <t>IL blankendaal Ring</t>
  </si>
  <si>
    <t xml:space="preserve">KHL Horvath bakesale </t>
  </si>
  <si>
    <t>Bakesale EL van der Kooij</t>
  </si>
  <si>
    <t>Bakesale A Amin</t>
  </si>
  <si>
    <t>Bakesale P Pandocchi</t>
  </si>
  <si>
    <t>Bakesale MJ van Vugt</t>
  </si>
  <si>
    <t xml:space="preserve">Ring T S van t Rood </t>
  </si>
  <si>
    <t>clothes itimarket N Patrovics</t>
  </si>
  <si>
    <t>Bakesale BRM Heydelberg</t>
  </si>
  <si>
    <t xml:space="preserve">F Rodao Herrero </t>
  </si>
  <si>
    <t>JO Sijperda clothes</t>
  </si>
  <si>
    <t>Bakesale JO Sijperda</t>
  </si>
  <si>
    <t>Bracelet JO Sijperda</t>
  </si>
  <si>
    <t>EJM Breed bracelet 2x</t>
  </si>
  <si>
    <t>Bakesale IM Lazar</t>
  </si>
  <si>
    <t>Bakesale Robin Buijs</t>
  </si>
  <si>
    <t>N Patrovics bracelet</t>
  </si>
  <si>
    <t>Prom ticket JD Ruitenberg</t>
  </si>
  <si>
    <t xml:space="preserve">Prom ticket PM de Galan </t>
  </si>
  <si>
    <t xml:space="preserve">Pom ticket MJP Wiegers </t>
  </si>
  <si>
    <t>Promticket IM slooten</t>
  </si>
  <si>
    <t>Promticket R ten Hoorn</t>
  </si>
  <si>
    <t xml:space="preserve">K Meijer Cash money used from itiwana </t>
  </si>
  <si>
    <t>Promticket IE Zwart</t>
  </si>
  <si>
    <t xml:space="preserve">Promticket MSV Rutten </t>
  </si>
  <si>
    <t>Promticket TJ Boonstra</t>
  </si>
  <si>
    <t>ED Agata promticket</t>
  </si>
  <si>
    <t xml:space="preserve">Ticket prom A Radu </t>
  </si>
  <si>
    <t xml:space="preserve">ASN still on wrong name </t>
  </si>
  <si>
    <t xml:space="preserve">ASN wrong name </t>
  </si>
  <si>
    <t xml:space="preserve"> educom activity BRM Heydelberg</t>
  </si>
  <si>
    <t>educom activity D Smit</t>
  </si>
  <si>
    <t xml:space="preserve">K Meijer educom </t>
  </si>
  <si>
    <t xml:space="preserve">A Kruger educom activity </t>
  </si>
  <si>
    <t xml:space="preserve">Promticket K el Mansouri </t>
  </si>
  <si>
    <t>Prom ticket TBM Wolters</t>
  </si>
  <si>
    <t>TJ Boonstra promticket</t>
  </si>
  <si>
    <t xml:space="preserve">CE Schreuder educom activity </t>
  </si>
  <si>
    <t>Ticket prom F Brakenhoff</t>
  </si>
  <si>
    <t>Promticket EL van der Kooij</t>
  </si>
  <si>
    <t xml:space="preserve">Promticket ML de vries </t>
  </si>
  <si>
    <t>Promticket E Broens</t>
  </si>
  <si>
    <t>Promticket EJ Peset Martin</t>
  </si>
  <si>
    <t>Promticket S Spriensma</t>
  </si>
  <si>
    <t>Promticket Emmanouella-eirini Androipoulou</t>
  </si>
  <si>
    <t>Promticket LVC costa</t>
  </si>
  <si>
    <t>promticket Z van Niekerk</t>
  </si>
  <si>
    <t>Promticket N Patrovics</t>
  </si>
  <si>
    <t>Promticket SC van Gompel</t>
  </si>
  <si>
    <t xml:space="preserve">ATH Hijneman promticket </t>
  </si>
  <si>
    <t xml:space="preserve">Promticket K Meijer </t>
  </si>
  <si>
    <t>S Kolanga promticket</t>
  </si>
  <si>
    <t>Promticket D Coenen</t>
  </si>
  <si>
    <t xml:space="preserve">Promticket N van Geest </t>
  </si>
  <si>
    <t>Promticket AM Slijkoord</t>
  </si>
  <si>
    <t>Promticket RJP Hamers</t>
  </si>
  <si>
    <t>Promticket BH Celebi</t>
  </si>
  <si>
    <t xml:space="preserve">Promticket FJ Visser </t>
  </si>
  <si>
    <t>Promticket DV van Binnebeke</t>
  </si>
  <si>
    <t>Promticket N Folkersma</t>
  </si>
  <si>
    <t xml:space="preserve">Promticket A Kruger </t>
  </si>
  <si>
    <t xml:space="preserve">Promticket ZM Bliekendaal </t>
  </si>
  <si>
    <t xml:space="preserve">Promticket VN van Bokkem </t>
  </si>
  <si>
    <t xml:space="preserve">Promticket A kruger </t>
  </si>
  <si>
    <t xml:space="preserve">Promticket MM van der enden </t>
  </si>
  <si>
    <t>promticket P Pandocchi</t>
  </si>
  <si>
    <t>Promticket M Baalbergen</t>
  </si>
  <si>
    <t>Promticket Francesca Delliturri</t>
  </si>
  <si>
    <t xml:space="preserve">Educom activity VN van Bokkem </t>
  </si>
  <si>
    <t xml:space="preserve">Promticket Finn Bermann </t>
  </si>
  <si>
    <t xml:space="preserve">Promticket MJ van Vugt </t>
  </si>
  <si>
    <t>Promticket R hendrix</t>
  </si>
  <si>
    <t xml:space="preserve">promticket BRM Heydelberg </t>
  </si>
  <si>
    <t xml:space="preserve">Promticket EAF van Merwijk </t>
  </si>
  <si>
    <t xml:space="preserve">Promticket ATG Rosendal </t>
  </si>
  <si>
    <t>promticket CLM Voordouw</t>
  </si>
  <si>
    <t>Promticket Yuvan Gupta</t>
  </si>
  <si>
    <t>Promticket H Hengyue</t>
  </si>
  <si>
    <t>Promticket EHA Gerrits</t>
  </si>
  <si>
    <t xml:space="preserve">Promticket XY Lim </t>
  </si>
  <si>
    <t>Promticket F Rodao Herrero</t>
  </si>
  <si>
    <t xml:space="preserve">Promticket AP Wilke </t>
  </si>
  <si>
    <t xml:space="preserve">Promtickt DGT ten Wolde </t>
  </si>
  <si>
    <t>Promticket SLC Leesberg</t>
  </si>
  <si>
    <t>Promticket A ABTAHI</t>
  </si>
  <si>
    <t>Promticket TN Schoenberger</t>
  </si>
  <si>
    <t xml:space="preserve">BRM Heydelberg kruispost </t>
  </si>
  <si>
    <t xml:space="preserve">BRM kruispost </t>
  </si>
  <si>
    <t xml:space="preserve">Fyw F Li </t>
  </si>
  <si>
    <t xml:space="preserve">fyw iulia Maria Lazar </t>
  </si>
  <si>
    <t xml:space="preserve">fyw FMA Timmer </t>
  </si>
  <si>
    <t>fyw julia Ferenczi</t>
  </si>
  <si>
    <t>fyw LS Janssen</t>
  </si>
  <si>
    <t>fyw anna de luzenberger Milnernsheim</t>
  </si>
  <si>
    <t>fyw Lm mol</t>
  </si>
  <si>
    <t>fyw D Toeroek</t>
  </si>
  <si>
    <t>fyw Ba versteeg</t>
  </si>
  <si>
    <t>fyw NA Traa</t>
  </si>
  <si>
    <t>fyw NY Smit</t>
  </si>
  <si>
    <t>fyw lm schutte</t>
  </si>
  <si>
    <t>fyw t casappa</t>
  </si>
  <si>
    <t>fyw yuvan gupta</t>
  </si>
  <si>
    <t>fyw M Kobayashi</t>
  </si>
  <si>
    <t xml:space="preserve">fyw b aalsvel </t>
  </si>
  <si>
    <t>fyw r farasat</t>
  </si>
  <si>
    <t>fyw el van der Kooij</t>
  </si>
  <si>
    <t>fyw Ulvila Silva</t>
  </si>
  <si>
    <t>fyw Kaja Skubis</t>
  </si>
  <si>
    <t>fyw Ni Zhang</t>
  </si>
  <si>
    <t>fyw BRM Heydelberg</t>
  </si>
  <si>
    <t>fyw N Patrovics</t>
  </si>
  <si>
    <t>fyw Maria Mari os</t>
  </si>
  <si>
    <t>fyw Maria Cecilia Canepa</t>
  </si>
  <si>
    <t xml:space="preserve">fyw Paroli Maite </t>
  </si>
  <si>
    <t xml:space="preserve">fyw clara Croton </t>
  </si>
  <si>
    <t>fyw liselotta Jahnke</t>
  </si>
  <si>
    <t>fyw Franziska Hartlieb</t>
  </si>
  <si>
    <t xml:space="preserve">fyw Carolin meyer </t>
  </si>
  <si>
    <t>fyw Lauren Adriana Alvarado Diez</t>
  </si>
  <si>
    <t>fyw cnb Reijmer</t>
  </si>
  <si>
    <t xml:space="preserve">fyw ab de jong </t>
  </si>
  <si>
    <t>fyw A Amin</t>
  </si>
  <si>
    <t>fyw F Hayashidera</t>
  </si>
  <si>
    <t>fyw K el-mansouri</t>
  </si>
  <si>
    <t>fyw ricarda marie Ullrich</t>
  </si>
  <si>
    <t>fyw a Amin</t>
  </si>
  <si>
    <t>fyw a Berndsen</t>
  </si>
  <si>
    <t>fyw K Meijer</t>
  </si>
  <si>
    <t xml:space="preserve">Itiwana contribution WDO </t>
  </si>
  <si>
    <t xml:space="preserve">Voedselbank donatie </t>
  </si>
  <si>
    <t xml:space="preserve">iulia payback fyw transportation </t>
  </si>
  <si>
    <t xml:space="preserve">brm heydelberg payback fyw transportation </t>
  </si>
  <si>
    <t>eva vd kooij payback supermarkt appreciation gifts</t>
  </si>
  <si>
    <t>eva vd kooij payback action appreciation gifts</t>
  </si>
  <si>
    <t xml:space="preserve">eva vd kooij payback grocerie fyw </t>
  </si>
  <si>
    <t xml:space="preserve">eva vd kooij tanken fyw </t>
  </si>
  <si>
    <t xml:space="preserve">eva vd kooij bus fyw </t>
  </si>
  <si>
    <t xml:space="preserve">stichting TRC educom activity </t>
  </si>
  <si>
    <t>kenza el mansouri payback groceries springlunch</t>
  </si>
  <si>
    <t>October</t>
  </si>
  <si>
    <t>Groceries souding board diner</t>
  </si>
  <si>
    <t>Payback kenza for gas fyw</t>
  </si>
  <si>
    <t xml:space="preserve">Payback iulia printing money fyw </t>
  </si>
  <si>
    <t xml:space="preserve">Payback kenza groceries fyw </t>
  </si>
  <si>
    <t xml:space="preserve">Payback aditree rice and bustickets fyw </t>
  </si>
  <si>
    <t xml:space="preserve">Payback fwy busticket Dorottya toeroek </t>
  </si>
  <si>
    <t xml:space="preserve">payback fyw busticket BA Versteeg </t>
  </si>
  <si>
    <t>payback fyw busticket M N de Jong</t>
  </si>
  <si>
    <t xml:space="preserve">payback fyw busticket eva </t>
  </si>
  <si>
    <t xml:space="preserve">payback fyw busticket maite Paroli </t>
  </si>
  <si>
    <t xml:space="preserve">payback fyw busticket nora </t>
  </si>
  <si>
    <t xml:space="preserve">payback fyw busticket char </t>
  </si>
  <si>
    <t xml:space="preserve">payback fyw busticket kim </t>
  </si>
  <si>
    <t xml:space="preserve">payback fyw busticket Alzbeta Plasovska </t>
  </si>
  <si>
    <t xml:space="preserve">Payback fyw iulia transport bustickets fyw </t>
  </si>
  <si>
    <t>Cake last hok hour payback eva</t>
  </si>
  <si>
    <t xml:space="preserve">fyw char </t>
  </si>
  <si>
    <t xml:space="preserve">Merch income </t>
  </si>
  <si>
    <t xml:space="preserve">Merch order des </t>
  </si>
  <si>
    <t>Remainder survivalcom money</t>
  </si>
  <si>
    <t xml:space="preserve">Remainder travelcom money </t>
  </si>
  <si>
    <t>Saving plans board XXX (22/23) (buffer, camera, lustrum,wix)</t>
  </si>
  <si>
    <t xml:space="preserve">Train tickets to kenza fyw </t>
  </si>
  <si>
    <t>bus ticket lili fyw</t>
  </si>
  <si>
    <t>Movienight snacks owed to Patrick Noren</t>
  </si>
  <si>
    <t>Geld gestort</t>
  </si>
  <si>
    <t>Helpdesk subscription</t>
  </si>
  <si>
    <t>Jewelry for AA com Lin Hovenga paid back</t>
  </si>
  <si>
    <t xml:space="preserve">Dress All White party </t>
  </si>
  <si>
    <t>FYW location - downpayment included</t>
  </si>
  <si>
    <t xml:space="preserve">L. A. kwakman terugbetaling smugmug </t>
  </si>
  <si>
    <t>5-Oct-23</t>
  </si>
  <si>
    <t>Kim Meijer lasertag - for marc</t>
  </si>
  <si>
    <t xml:space="preserve">  </t>
  </si>
  <si>
    <t>Prom ticket L Hovenga</t>
  </si>
  <si>
    <t xml:space="preserve">TD Beelen Bakesale </t>
  </si>
  <si>
    <t xml:space="preserve">Promticket J van Dame </t>
  </si>
  <si>
    <t>Promticket L Rossi</t>
  </si>
  <si>
    <t>Promticket Aditree Amin</t>
  </si>
  <si>
    <t>fyw KL Schrama</t>
  </si>
  <si>
    <t xml:space="preserve">fyw MN de Jong </t>
  </si>
  <si>
    <t>fyw t casappa for emily flavin</t>
  </si>
  <si>
    <t>fyw Lisa van Sluis</t>
  </si>
  <si>
    <t>fyw Siemieniec Iga</t>
  </si>
  <si>
    <t>Mediacom</t>
  </si>
  <si>
    <t>FUTURE INCOMES 2023/2024</t>
  </si>
  <si>
    <t>FUTURE EXPENSES 2023/2024</t>
  </si>
  <si>
    <t xml:space="preserve">Merch order </t>
  </si>
  <si>
    <t>Cross your borders</t>
  </si>
  <si>
    <t xml:space="preserve">Joorit </t>
  </si>
  <si>
    <t>Saving plans board XXX 22/23</t>
  </si>
  <si>
    <t>Gevonden 0,5 in de kluis!!!</t>
  </si>
  <si>
    <t>Char snacks GA</t>
  </si>
  <si>
    <t xml:space="preserve">All white party </t>
  </si>
  <si>
    <t xml:space="preserve">Eva terugbetaling </t>
  </si>
  <si>
    <t>Balance ING per 5-10-23</t>
  </si>
  <si>
    <t>Balance till per 5-10-23</t>
  </si>
  <si>
    <t>Balance ASN per 5-10-23</t>
  </si>
  <si>
    <t>FINANCIAL REPORT 2021/2022</t>
  </si>
  <si>
    <t>FUTURE INCOMES 2021/2022</t>
  </si>
  <si>
    <t xml:space="preserve">Camera insurance </t>
  </si>
  <si>
    <t xml:space="preserve">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</si>
</sst>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 #,##0.00;&quot;€&quot;\ \-#,##0.00"/>
    <numFmt numFmtId="8" formatCode="&quot;€&quot;\ #,##0.00;[Red]&quot;€&quot;\ \-#,##0.00"/>
    <numFmt numFmtId="44" formatCode="_ &quot;€&quot;\ * #,##0.00_ ;_ &quot;€&quot;\ * \-#,##0.00_ ;_ &quot;€&quot;\ * &quot;-&quot;??_ ;_ @_ "/>
    <numFmt numFmtId="164" formatCode="&quot;€&quot;\ #,##0.00_-;&quot;€&quot;\ #,##0.00\-"/>
    <numFmt numFmtId="165" formatCode="_-&quot;€&quot;\ * #,##0.00_-;_-&quot;€&quot;\ * #,##0.00\-;_-&quot;€&quot;\ * &quot;-&quot;??_-;_-@_-"/>
    <numFmt numFmtId="166" formatCode="&quot;€&quot;\ #,##0.00_-"/>
    <numFmt numFmtId="167" formatCode="&quot;€&quot;\ #,##0.00"/>
    <numFmt numFmtId="168" formatCode="[$-409]d/mmm/yy;@"/>
    <numFmt numFmtId="169" formatCode="[$-413]d/mmm/yy;@"/>
    <numFmt numFmtId="170" formatCode="[$€-2]\ #,##0.00"/>
    <numFmt numFmtId="171" formatCode="[$-409]dd/mmm/yy;@"/>
    <numFmt numFmtId="172" formatCode="_ [$€-413]\ * #,##0.00_ ;_ [$€-413]\ * \-#,##0.00_ ;_ [$€-413]\ * &quot;-&quot;??_ ;_ @_ "/>
    <numFmt numFmtId="173" formatCode="&quot;€&quot;#,##0.00"/>
  </numFmts>
  <fonts count="88" x14ac:knownFonts="1">
    <font>
      <sz val="11"/>
      <name val="Calibri"/>
      <family val="2"/>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b/>
      <sz val="12"/>
      <name val="Calibri"/>
      <family val="2"/>
    </font>
    <font>
      <i/>
      <sz val="11"/>
      <name val="Calibri"/>
      <family val="2"/>
    </font>
    <font>
      <sz val="10"/>
      <name val="Calibri"/>
      <family val="2"/>
    </font>
    <font>
      <sz val="11"/>
      <name val="Calibri"/>
      <family val="2"/>
    </font>
    <font>
      <sz val="8"/>
      <name val="Calibri"/>
      <family val="2"/>
    </font>
    <font>
      <sz val="12"/>
      <name val="Calibri"/>
      <family val="2"/>
    </font>
    <font>
      <b/>
      <sz val="11"/>
      <color indexed="9"/>
      <name val="Calibri"/>
      <family val="2"/>
    </font>
    <font>
      <b/>
      <sz val="12"/>
      <color indexed="9"/>
      <name val="Calibri"/>
      <family val="2"/>
    </font>
    <font>
      <b/>
      <u/>
      <sz val="11"/>
      <color indexed="9"/>
      <name val="Calibri"/>
      <family val="2"/>
    </font>
    <font>
      <b/>
      <sz val="11"/>
      <name val="Calibri"/>
      <family val="2"/>
    </font>
    <font>
      <b/>
      <u/>
      <sz val="12"/>
      <color indexed="9"/>
      <name val="Calibri"/>
      <family val="2"/>
    </font>
    <font>
      <sz val="11"/>
      <color indexed="14"/>
      <name val="Calibri"/>
      <family val="2"/>
    </font>
    <font>
      <sz val="11"/>
      <name val="Calibri"/>
      <family val="2"/>
    </font>
    <font>
      <sz val="11"/>
      <color indexed="9"/>
      <name val="Calibri"/>
      <family val="2"/>
    </font>
    <font>
      <i/>
      <sz val="10"/>
      <name val="Calibri"/>
      <family val="2"/>
    </font>
    <font>
      <sz val="11"/>
      <color indexed="30"/>
      <name val="Calibri"/>
      <family val="2"/>
    </font>
    <font>
      <sz val="11"/>
      <color indexed="50"/>
      <name val="Calibri"/>
      <family val="2"/>
    </font>
    <font>
      <sz val="11"/>
      <color indexed="51"/>
      <name val="Calibri"/>
      <family val="2"/>
    </font>
    <font>
      <b/>
      <sz val="10"/>
      <color indexed="9"/>
      <name val="Calibri"/>
      <family val="2"/>
    </font>
    <font>
      <sz val="10"/>
      <color indexed="9"/>
      <name val="Calibri"/>
      <family val="2"/>
    </font>
    <font>
      <b/>
      <sz val="10"/>
      <name val="Calibri"/>
      <family val="2"/>
    </font>
    <font>
      <b/>
      <i/>
      <sz val="10"/>
      <name val="Calibri"/>
      <family val="2"/>
    </font>
    <font>
      <sz val="10"/>
      <name val="Arial"/>
      <family val="2"/>
    </font>
    <font>
      <sz val="11"/>
      <color indexed="20"/>
      <name val="Calibri"/>
      <family val="2"/>
    </font>
    <font>
      <sz val="11"/>
      <color indexed="61"/>
      <name val="Calibri"/>
      <family val="2"/>
    </font>
    <font>
      <sz val="11"/>
      <color indexed="50"/>
      <name val="Calibri"/>
      <family val="2"/>
    </font>
    <font>
      <b/>
      <sz val="9"/>
      <color indexed="9"/>
      <name val="Calibri"/>
      <family val="2"/>
    </font>
    <font>
      <sz val="9"/>
      <color indexed="9"/>
      <name val="Calibri"/>
      <family val="2"/>
    </font>
    <font>
      <sz val="9"/>
      <name val="Calibri"/>
      <family val="2"/>
    </font>
    <font>
      <b/>
      <sz val="9"/>
      <name val="Calibri"/>
      <family val="2"/>
    </font>
    <font>
      <b/>
      <i/>
      <sz val="9"/>
      <name val="Calibri"/>
      <family val="2"/>
    </font>
    <font>
      <i/>
      <sz val="9"/>
      <name val="Calibri"/>
      <family val="2"/>
    </font>
    <font>
      <b/>
      <sz val="11"/>
      <color indexed="8"/>
      <name val="Calibri"/>
      <family val="2"/>
    </font>
    <font>
      <b/>
      <i/>
      <sz val="11"/>
      <name val="Calibri"/>
      <family val="2"/>
    </font>
    <font>
      <b/>
      <u/>
      <sz val="9"/>
      <name val="Calibri"/>
      <family val="2"/>
    </font>
    <font>
      <sz val="11"/>
      <color indexed="48"/>
      <name val="Calibri"/>
      <family val="2"/>
    </font>
    <font>
      <sz val="11"/>
      <color indexed="10"/>
      <name val="Calibri"/>
      <family val="2"/>
    </font>
    <font>
      <sz val="11"/>
      <color indexed="12"/>
      <name val="Calibri"/>
      <family val="2"/>
    </font>
    <font>
      <b/>
      <i/>
      <sz val="8"/>
      <name val="Calibri"/>
      <family val="2"/>
    </font>
    <font>
      <sz val="10"/>
      <name val="Arial"/>
      <family val="2"/>
    </font>
    <font>
      <sz val="12"/>
      <color indexed="9"/>
      <name val="Calibri"/>
      <family val="2"/>
    </font>
    <font>
      <sz val="11"/>
      <color indexed="10"/>
      <name val="Calibri"/>
      <family val="2"/>
    </font>
    <font>
      <sz val="11"/>
      <color indexed="50"/>
      <name val="Calibri"/>
      <family val="2"/>
    </font>
    <font>
      <sz val="11"/>
      <color indexed="14"/>
      <name val="Calibri"/>
      <family val="2"/>
    </font>
    <font>
      <sz val="11"/>
      <color indexed="8"/>
      <name val="Calibri"/>
      <family val="2"/>
    </font>
    <font>
      <sz val="11"/>
      <color indexed="10"/>
      <name val="Calibri"/>
      <family val="2"/>
    </font>
    <font>
      <sz val="11"/>
      <color indexed="36"/>
      <name val="Calibri"/>
      <family val="2"/>
    </font>
    <font>
      <sz val="11"/>
      <color indexed="13"/>
      <name val="Calibri"/>
      <family val="2"/>
    </font>
    <font>
      <sz val="11"/>
      <color indexed="29"/>
      <name val="Calibri"/>
      <family val="2"/>
    </font>
    <font>
      <sz val="11"/>
      <color rgb="FFFF0000"/>
      <name val="Calibri"/>
      <family val="2"/>
    </font>
    <font>
      <sz val="11"/>
      <color rgb="FF00B050"/>
      <name val="Calibri"/>
      <family val="2"/>
    </font>
    <font>
      <sz val="11"/>
      <color rgb="FF7030A0"/>
      <name val="Calibri"/>
      <family val="2"/>
    </font>
    <font>
      <sz val="11"/>
      <color rgb="FFFFFF00"/>
      <name val="Calibri"/>
      <family val="2"/>
    </font>
    <font>
      <sz val="11"/>
      <color rgb="FFFFC000"/>
      <name val="Calibri"/>
      <family val="2"/>
    </font>
    <font>
      <b/>
      <sz val="11"/>
      <color theme="0"/>
      <name val="Calibri"/>
      <family val="2"/>
    </font>
    <font>
      <sz val="11"/>
      <color theme="8" tint="0.39997558519241921"/>
      <name val="Calibri"/>
      <family val="2"/>
    </font>
    <font>
      <sz val="10"/>
      <color rgb="FF000000"/>
      <name val="Calibri"/>
      <family val="2"/>
    </font>
    <font>
      <sz val="11"/>
      <color rgb="FFC00000"/>
      <name val="Calibri"/>
      <family val="2"/>
    </font>
    <font>
      <sz val="11"/>
      <color rgb="FF92D050"/>
      <name val="Calibri"/>
      <family val="2"/>
    </font>
    <font>
      <sz val="11"/>
      <color rgb="FF00B0F0"/>
      <name val="Calibri"/>
      <family val="2"/>
    </font>
    <font>
      <b/>
      <sz val="12"/>
      <color theme="0"/>
      <name val="Calibri"/>
      <family val="2"/>
    </font>
    <font>
      <sz val="11"/>
      <color rgb="FF000000"/>
      <name val="Calibri"/>
      <family val="2"/>
    </font>
    <font>
      <sz val="11"/>
      <color rgb="FF006100"/>
      <name val="Calibri"/>
      <family val="2"/>
      <scheme val="minor"/>
    </font>
    <font>
      <sz val="9"/>
      <color indexed="8"/>
      <name val="Calibri"/>
      <family val="2"/>
    </font>
    <font>
      <sz val="10"/>
      <color rgb="FF000000"/>
      <name val="Segoe UI"/>
      <family val="2"/>
    </font>
    <font>
      <sz val="11"/>
      <color theme="9"/>
      <name val="Calibri"/>
      <family val="2"/>
    </font>
    <font>
      <sz val="11"/>
      <color rgb="FF000000"/>
      <name val="Calibri"/>
      <family val="2"/>
      <scheme val="minor"/>
    </font>
    <font>
      <sz val="11"/>
      <color theme="7"/>
      <name val="Calibri"/>
      <family val="2"/>
    </font>
    <font>
      <sz val="11"/>
      <color theme="6"/>
      <name val="Calibri"/>
      <family val="2"/>
    </font>
    <font>
      <sz val="11"/>
      <color theme="6" tint="-0.499984740745262"/>
      <name val="Calibri"/>
      <family val="2"/>
    </font>
    <font>
      <sz val="10"/>
      <color rgb="FFFF0000"/>
      <name val="Calibri"/>
      <family val="2"/>
    </font>
    <font>
      <sz val="11"/>
      <color rgb="FF002060"/>
      <name val="Calibri"/>
      <family val="2"/>
    </font>
    <font>
      <sz val="11"/>
      <color theme="9" tint="-0.499984740745262"/>
      <name val="Calibri"/>
      <family val="2"/>
    </font>
    <font>
      <sz val="11"/>
      <color theme="0" tint="-0.34998626667073579"/>
      <name val="Calibri"/>
      <family val="2"/>
    </font>
    <font>
      <sz val="11"/>
      <color theme="6" tint="-0.249977111117893"/>
      <name val="Calibri"/>
      <family val="2"/>
    </font>
    <font>
      <sz val="11"/>
      <color theme="4"/>
      <name val="Calibri"/>
      <family val="2"/>
    </font>
    <font>
      <sz val="11"/>
      <color theme="8"/>
      <name val="Calibri"/>
      <family val="2"/>
    </font>
    <font>
      <sz val="11"/>
      <color rgb="FF7030A0"/>
      <name val="Calibri"/>
      <family val="2"/>
      <scheme val="minor"/>
    </font>
    <font>
      <sz val="11"/>
      <color rgb="FFFF9999"/>
      <name val="Calibri"/>
      <family val="2"/>
    </font>
    <font>
      <sz val="11"/>
      <color theme="3"/>
      <name val="Calibri"/>
      <family val="2"/>
    </font>
    <font>
      <sz val="10"/>
      <color theme="1"/>
      <name val="Calibri"/>
      <family val="2"/>
    </font>
    <font>
      <sz val="11"/>
      <name val="Calibri"/>
      <family val="2"/>
      <scheme val="minor"/>
    </font>
  </fonts>
  <fills count="20">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rgb="FFC6EFCE"/>
      </patternFill>
    </fill>
    <fill>
      <patternFill patternType="solid">
        <fgColor theme="0"/>
        <bgColor rgb="FFD9EAD3"/>
      </patternFill>
    </fill>
    <fill>
      <patternFill patternType="solid">
        <fgColor theme="0"/>
        <bgColor rgb="FFF4CCCC"/>
      </patternFill>
    </fill>
    <fill>
      <patternFill patternType="solid">
        <fgColor theme="0"/>
        <bgColor rgb="FFFFF2CC"/>
      </patternFill>
    </fill>
    <fill>
      <patternFill patternType="solid">
        <fgColor rgb="FFFFFFFF"/>
        <bgColor indexed="64"/>
      </patternFill>
    </fill>
    <fill>
      <patternFill patternType="solid">
        <fgColor rgb="FFFF0000"/>
        <bgColor indexed="64"/>
      </patternFill>
    </fill>
  </fills>
  <borders count="78">
    <border>
      <left/>
      <right/>
      <top/>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dashed">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dotted">
        <color auto="1"/>
      </left>
      <right style="dotted">
        <color auto="1"/>
      </right>
      <top style="medium">
        <color auto="1"/>
      </top>
      <bottom style="medium">
        <color auto="1"/>
      </bottom>
      <diagonal/>
    </border>
    <border>
      <left/>
      <right/>
      <top/>
      <bottom style="thin">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style="dotted">
        <color auto="1"/>
      </left>
      <right/>
      <top/>
      <bottom/>
      <diagonal/>
    </border>
    <border>
      <left style="thin">
        <color auto="1"/>
      </left>
      <right/>
      <top/>
      <bottom style="thin">
        <color auto="1"/>
      </bottom>
      <diagonal/>
    </border>
    <border>
      <left style="thin">
        <color auto="1"/>
      </left>
      <right style="thin">
        <color auto="1"/>
      </right>
      <top/>
      <bottom style="medium">
        <color auto="1"/>
      </bottom>
      <diagonal/>
    </border>
    <border>
      <left style="dotted">
        <color auto="1"/>
      </left>
      <right style="thin">
        <color auto="1"/>
      </right>
      <top/>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dashed">
        <color auto="1"/>
      </left>
      <right style="medium">
        <color auto="1"/>
      </right>
      <top style="medium">
        <color auto="1"/>
      </top>
      <bottom style="medium">
        <color auto="1"/>
      </bottom>
      <diagonal/>
    </border>
    <border>
      <left style="thick">
        <color auto="1"/>
      </left>
      <right/>
      <top/>
      <bottom/>
      <diagonal/>
    </border>
    <border>
      <left/>
      <right style="thick">
        <color auto="1"/>
      </right>
      <top/>
      <bottom/>
      <diagonal/>
    </border>
    <border>
      <left style="thin">
        <color auto="1"/>
      </left>
      <right style="thick">
        <color auto="1"/>
      </right>
      <top style="thin">
        <color auto="1"/>
      </top>
      <bottom style="thin">
        <color auto="1"/>
      </bottom>
      <diagonal/>
    </border>
    <border>
      <left style="medium">
        <color auto="1"/>
      </left>
      <right style="thick">
        <color auto="1"/>
      </right>
      <top/>
      <bottom/>
      <diagonal/>
    </border>
    <border>
      <left style="dotted">
        <color auto="1"/>
      </left>
      <right/>
      <top style="thin">
        <color auto="1"/>
      </top>
      <bottom/>
      <diagonal/>
    </border>
    <border>
      <left style="medium">
        <color auto="1"/>
      </left>
      <right/>
      <top style="thin">
        <color auto="1"/>
      </top>
      <bottom style="thin">
        <color auto="1"/>
      </bottom>
      <diagonal/>
    </border>
    <border>
      <left style="thick">
        <color auto="1"/>
      </left>
      <right style="thick">
        <color auto="1"/>
      </right>
      <top style="thick">
        <color auto="1"/>
      </top>
      <bottom style="thick">
        <color auto="1"/>
      </bottom>
      <diagonal/>
    </border>
    <border>
      <left/>
      <right style="thick">
        <color auto="1"/>
      </right>
      <top style="thin">
        <color auto="1"/>
      </top>
      <bottom style="thin">
        <color auto="1"/>
      </bottom>
      <diagonal/>
    </border>
    <border>
      <left/>
      <right style="dotted">
        <color auto="1"/>
      </right>
      <top/>
      <bottom/>
      <diagonal/>
    </border>
    <border>
      <left/>
      <right style="dotted">
        <color auto="1"/>
      </right>
      <top/>
      <bottom style="medium">
        <color auto="1"/>
      </bottom>
      <diagonal/>
    </border>
    <border>
      <left style="dashed">
        <color rgb="FF000000"/>
      </left>
      <right style="thin">
        <color rgb="FF000000"/>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medium">
        <color auto="1"/>
      </right>
      <top/>
      <bottom/>
      <diagonal/>
    </border>
    <border>
      <left style="dotted">
        <color auto="1"/>
      </left>
      <right style="medium">
        <color auto="1"/>
      </right>
      <top/>
      <bottom/>
      <diagonal/>
    </border>
    <border>
      <left/>
      <right style="dotted">
        <color auto="1"/>
      </right>
      <top/>
      <bottom style="thin">
        <color auto="1"/>
      </bottom>
      <diagonal/>
    </border>
    <border>
      <left/>
      <right style="dotted">
        <color auto="1"/>
      </right>
      <top style="thin">
        <color auto="1"/>
      </top>
      <bottom/>
      <diagonal/>
    </border>
    <border>
      <left/>
      <right style="thick">
        <color auto="1"/>
      </right>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dotted">
        <color auto="1"/>
      </left>
      <right style="thin">
        <color auto="1"/>
      </right>
      <top/>
      <bottom style="medium">
        <color auto="1"/>
      </bottom>
      <diagonal/>
    </border>
    <border>
      <left style="dashed">
        <color auto="1"/>
      </left>
      <right style="thin">
        <color auto="1"/>
      </right>
      <top style="medium">
        <color auto="1"/>
      </top>
      <bottom style="medium">
        <color auto="1"/>
      </bottom>
      <diagonal/>
    </border>
    <border>
      <left style="dashed">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rgb="FF3F3F3F"/>
      </left>
      <right style="double">
        <color rgb="FF3F3F3F"/>
      </right>
      <top/>
      <bottom style="thin">
        <color auto="1"/>
      </bottom>
      <diagonal/>
    </border>
    <border>
      <left/>
      <right style="thin">
        <color rgb="FF000000"/>
      </right>
      <top style="thin">
        <color rgb="FF000000"/>
      </top>
      <bottom/>
      <diagonal/>
    </border>
    <border>
      <left/>
      <right style="thin">
        <color rgb="FF000000"/>
      </right>
      <top/>
      <bottom/>
      <diagonal/>
    </border>
    <border>
      <left style="hair">
        <color rgb="FF000000"/>
      </left>
      <right style="thin">
        <color rgb="FF000000"/>
      </right>
      <top/>
      <bottom/>
      <diagonal/>
    </border>
    <border>
      <left style="dotted">
        <color auto="1"/>
      </left>
      <right/>
      <top/>
      <bottom style="medium">
        <color auto="1"/>
      </bottom>
      <diagonal/>
    </border>
    <border>
      <left/>
      <right style="hair">
        <color auto="1"/>
      </right>
      <top/>
      <bottom style="thin">
        <color auto="1"/>
      </bottom>
      <diagonal/>
    </border>
    <border>
      <left/>
      <right style="thin">
        <color indexed="64"/>
      </right>
      <top style="medium">
        <color auto="1"/>
      </top>
      <bottom style="medium">
        <color auto="1"/>
      </bottom>
      <diagonal/>
    </border>
    <border>
      <left style="dotted">
        <color indexed="64"/>
      </left>
      <right style="thin">
        <color auto="1"/>
      </right>
      <top style="medium">
        <color auto="1"/>
      </top>
      <bottom style="thin">
        <color auto="1"/>
      </bottom>
      <diagonal/>
    </border>
    <border>
      <left/>
      <right style="dotted">
        <color indexed="64"/>
      </right>
      <top style="medium">
        <color auto="1"/>
      </top>
      <bottom style="dotted">
        <color indexed="64"/>
      </bottom>
      <diagonal/>
    </border>
  </borders>
  <cellStyleXfs count="6">
    <xf numFmtId="0" fontId="0" fillId="0" borderId="0"/>
    <xf numFmtId="165" fontId="9" fillId="0" borderId="0" applyFont="0" applyFill="0" applyBorder="0" applyAlignment="0" applyProtection="0"/>
    <xf numFmtId="0" fontId="28" fillId="0" borderId="0"/>
    <xf numFmtId="0" fontId="67" fillId="0" borderId="0"/>
    <xf numFmtId="0" fontId="68" fillId="14" borderId="0" applyNumberFormat="0" applyBorder="0" applyAlignment="0" applyProtection="0"/>
    <xf numFmtId="0" fontId="1" fillId="0" borderId="0"/>
  </cellStyleXfs>
  <cellXfs count="607">
    <xf numFmtId="0" fontId="0" fillId="0" borderId="0" xfId="0"/>
    <xf numFmtId="0" fontId="6" fillId="0" borderId="0" xfId="0" applyFont="1"/>
    <xf numFmtId="0" fontId="7" fillId="0" borderId="0" xfId="0" applyFont="1"/>
    <xf numFmtId="0" fontId="11" fillId="0" borderId="0" xfId="0" applyFont="1"/>
    <xf numFmtId="0" fontId="0" fillId="2" borderId="0" xfId="0" applyFill="1"/>
    <xf numFmtId="0" fontId="0" fillId="3" borderId="0" xfId="0" applyFill="1"/>
    <xf numFmtId="0" fontId="13" fillId="2" borderId="0" xfId="0" applyFont="1" applyFill="1"/>
    <xf numFmtId="15" fontId="0" fillId="0" borderId="0" xfId="0" applyNumberFormat="1"/>
    <xf numFmtId="0" fontId="14" fillId="0" borderId="0" xfId="0" applyFont="1" applyAlignment="1">
      <alignment horizontal="center"/>
    </xf>
    <xf numFmtId="166" fontId="0" fillId="0" borderId="0" xfId="0" applyNumberFormat="1"/>
    <xf numFmtId="166" fontId="9" fillId="0" borderId="0" xfId="0" applyNumberFormat="1" applyFont="1"/>
    <xf numFmtId="0" fontId="13" fillId="0" borderId="0" xfId="0" applyFont="1"/>
    <xf numFmtId="0" fontId="9" fillId="0" borderId="0" xfId="0" applyFont="1"/>
    <xf numFmtId="0" fontId="0" fillId="0" borderId="1" xfId="0" applyBorder="1"/>
    <xf numFmtId="0" fontId="15" fillId="0" borderId="0" xfId="0" applyFont="1"/>
    <xf numFmtId="0" fontId="0" fillId="0" borderId="0" xfId="0" applyAlignment="1">
      <alignment wrapText="1"/>
    </xf>
    <xf numFmtId="166" fontId="7" fillId="0" borderId="0" xfId="0" applyNumberFormat="1" applyFont="1"/>
    <xf numFmtId="0" fontId="12" fillId="4" borderId="3" xfId="0" applyFont="1" applyFill="1" applyBorder="1" applyAlignment="1">
      <alignment horizontal="center"/>
    </xf>
    <xf numFmtId="166" fontId="12" fillId="4" borderId="3" xfId="0" applyNumberFormat="1" applyFont="1" applyFill="1" applyBorder="1" applyAlignment="1">
      <alignment horizontal="center"/>
    </xf>
    <xf numFmtId="166" fontId="15" fillId="6" borderId="8" xfId="0" applyNumberFormat="1" applyFont="1" applyFill="1" applyBorder="1"/>
    <xf numFmtId="0" fontId="12" fillId="4" borderId="2" xfId="0" applyFont="1" applyFill="1" applyBorder="1" applyAlignment="1">
      <alignment horizontal="center"/>
    </xf>
    <xf numFmtId="0" fontId="12" fillId="5" borderId="5" xfId="0" applyFont="1" applyFill="1" applyBorder="1"/>
    <xf numFmtId="0" fontId="12" fillId="4" borderId="5" xfId="0" applyFont="1" applyFill="1" applyBorder="1" applyAlignment="1">
      <alignment horizontal="center"/>
    </xf>
    <xf numFmtId="166" fontId="12" fillId="4" borderId="4" xfId="0" applyNumberFormat="1" applyFont="1" applyFill="1" applyBorder="1" applyAlignment="1">
      <alignment horizontal="center"/>
    </xf>
    <xf numFmtId="0" fontId="19" fillId="0" borderId="0" xfId="0" applyFont="1"/>
    <xf numFmtId="0" fontId="15" fillId="6" borderId="7" xfId="0" applyFont="1" applyFill="1" applyBorder="1"/>
    <xf numFmtId="0" fontId="15" fillId="6" borderId="8" xfId="0" applyFont="1" applyFill="1" applyBorder="1"/>
    <xf numFmtId="0" fontId="0" fillId="0" borderId="0" xfId="0" applyAlignment="1">
      <alignment horizontal="center"/>
    </xf>
    <xf numFmtId="0" fontId="0" fillId="3" borderId="0" xfId="0" applyFill="1" applyAlignment="1">
      <alignment horizontal="center"/>
    </xf>
    <xf numFmtId="0" fontId="13" fillId="2" borderId="0" xfId="0" applyFont="1" applyFill="1" applyAlignment="1">
      <alignment horizontal="center"/>
    </xf>
    <xf numFmtId="0" fontId="16" fillId="7" borderId="5" xfId="0" applyFont="1" applyFill="1" applyBorder="1" applyAlignment="1">
      <alignment horizontal="center"/>
    </xf>
    <xf numFmtId="166" fontId="21" fillId="0" borderId="0" xfId="0" applyNumberFormat="1" applyFont="1"/>
    <xf numFmtId="0" fontId="23" fillId="0" borderId="0" xfId="0" applyFont="1"/>
    <xf numFmtId="0" fontId="0" fillId="0" borderId="0" xfId="0" applyAlignment="1">
      <alignment horizontal="left"/>
    </xf>
    <xf numFmtId="0" fontId="6" fillId="0" borderId="0" xfId="0" applyFont="1" applyAlignment="1">
      <alignment horizontal="left"/>
    </xf>
    <xf numFmtId="0" fontId="11" fillId="0" borderId="0" xfId="0" applyFont="1" applyAlignment="1">
      <alignment horizontal="left"/>
    </xf>
    <xf numFmtId="167" fontId="8" fillId="0" borderId="0" xfId="0" applyNumberFormat="1" applyFont="1"/>
    <xf numFmtId="167" fontId="8" fillId="0" borderId="10" xfId="0" applyNumberFormat="1" applyFont="1" applyBorder="1"/>
    <xf numFmtId="167" fontId="8" fillId="0" borderId="11" xfId="0" applyNumberFormat="1" applyFont="1" applyBorder="1"/>
    <xf numFmtId="167" fontId="8" fillId="0" borderId="11" xfId="0" applyNumberFormat="1" applyFont="1" applyBorder="1" applyAlignment="1">
      <alignment horizontal="right"/>
    </xf>
    <xf numFmtId="167" fontId="8" fillId="0" borderId="12" xfId="0" applyNumberFormat="1" applyFont="1" applyBorder="1"/>
    <xf numFmtId="167" fontId="8" fillId="0" borderId="13" xfId="0" applyNumberFormat="1" applyFont="1" applyBorder="1"/>
    <xf numFmtId="167" fontId="8" fillId="0" borderId="0" xfId="0" applyNumberFormat="1" applyFont="1" applyAlignment="1">
      <alignment horizontal="right"/>
    </xf>
    <xf numFmtId="167" fontId="24" fillId="4" borderId="2" xfId="0" applyNumberFormat="1" applyFont="1" applyFill="1" applyBorder="1"/>
    <xf numFmtId="167" fontId="25" fillId="4" borderId="3" xfId="0" applyNumberFormat="1" applyFont="1" applyFill="1" applyBorder="1"/>
    <xf numFmtId="167" fontId="24" fillId="4" borderId="3" xfId="0" applyNumberFormat="1" applyFont="1" applyFill="1" applyBorder="1"/>
    <xf numFmtId="0" fontId="22" fillId="2" borderId="0" xfId="0" applyFont="1" applyFill="1"/>
    <xf numFmtId="0" fontId="29" fillId="2" borderId="0" xfId="0" applyFont="1" applyFill="1"/>
    <xf numFmtId="14" fontId="0" fillId="0" borderId="0" xfId="0" applyNumberFormat="1"/>
    <xf numFmtId="166" fontId="15" fillId="6" borderId="9" xfId="0" applyNumberFormat="1" applyFont="1" applyFill="1" applyBorder="1"/>
    <xf numFmtId="0" fontId="30" fillId="2" borderId="0" xfId="0" applyFont="1" applyFill="1"/>
    <xf numFmtId="167" fontId="0" fillId="0" borderId="0" xfId="0" applyNumberFormat="1"/>
    <xf numFmtId="0" fontId="31" fillId="0" borderId="0" xfId="0" applyFont="1"/>
    <xf numFmtId="167" fontId="32" fillId="2" borderId="10" xfId="0" applyNumberFormat="1" applyFont="1" applyFill="1" applyBorder="1" applyAlignment="1">
      <alignment horizontal="left"/>
    </xf>
    <xf numFmtId="167" fontId="33" fillId="2" borderId="11" xfId="0" applyNumberFormat="1" applyFont="1" applyFill="1" applyBorder="1" applyAlignment="1">
      <alignment horizontal="left"/>
    </xf>
    <xf numFmtId="167" fontId="34" fillId="2" borderId="14" xfId="0" applyNumberFormat="1" applyFont="1" applyFill="1" applyBorder="1" applyAlignment="1">
      <alignment horizontal="left"/>
    </xf>
    <xf numFmtId="167" fontId="34" fillId="0" borderId="10" xfId="0" applyNumberFormat="1" applyFont="1" applyBorder="1"/>
    <xf numFmtId="167" fontId="34" fillId="0" borderId="11" xfId="0" applyNumberFormat="1" applyFont="1" applyBorder="1"/>
    <xf numFmtId="167" fontId="34" fillId="0" borderId="13" xfId="0" applyNumberFormat="1" applyFont="1" applyBorder="1"/>
    <xf numFmtId="167" fontId="34" fillId="0" borderId="0" xfId="0" applyNumberFormat="1" applyFont="1"/>
    <xf numFmtId="167" fontId="32" fillId="4" borderId="2" xfId="0" applyNumberFormat="1" applyFont="1" applyFill="1" applyBorder="1"/>
    <xf numFmtId="167" fontId="33" fillId="4" borderId="3" xfId="0" applyNumberFormat="1" applyFont="1" applyFill="1" applyBorder="1"/>
    <xf numFmtId="167" fontId="32" fillId="4" borderId="3" xfId="0" applyNumberFormat="1" applyFont="1" applyFill="1" applyBorder="1"/>
    <xf numFmtId="167" fontId="36" fillId="0" borderId="13" xfId="0" applyNumberFormat="1" applyFont="1" applyBorder="1"/>
    <xf numFmtId="167" fontId="34" fillId="0" borderId="17" xfId="0" applyNumberFormat="1" applyFont="1" applyBorder="1"/>
    <xf numFmtId="167" fontId="34" fillId="0" borderId="18" xfId="0" applyNumberFormat="1" applyFont="1" applyBorder="1"/>
    <xf numFmtId="167" fontId="35" fillId="6" borderId="21" xfId="0" applyNumberFormat="1" applyFont="1" applyFill="1" applyBorder="1"/>
    <xf numFmtId="0" fontId="34" fillId="0" borderId="13" xfId="0" applyFont="1" applyBorder="1"/>
    <xf numFmtId="167" fontId="35" fillId="2" borderId="14" xfId="0" applyNumberFormat="1" applyFont="1" applyFill="1" applyBorder="1" applyAlignment="1">
      <alignment horizontal="left"/>
    </xf>
    <xf numFmtId="0" fontId="0" fillId="0" borderId="25" xfId="0" applyBorder="1"/>
    <xf numFmtId="0" fontId="15" fillId="0" borderId="1" xfId="0" applyFont="1" applyBorder="1"/>
    <xf numFmtId="166" fontId="15" fillId="0" borderId="0" xfId="0" applyNumberFormat="1" applyFont="1"/>
    <xf numFmtId="0" fontId="9" fillId="0" borderId="25" xfId="0" applyFont="1" applyBorder="1"/>
    <xf numFmtId="0" fontId="9" fillId="0" borderId="1" xfId="0" applyFont="1" applyBorder="1"/>
    <xf numFmtId="0" fontId="9" fillId="0" borderId="26" xfId="0" applyFont="1" applyBorder="1"/>
    <xf numFmtId="166" fontId="9" fillId="0" borderId="18" xfId="0" applyNumberFormat="1" applyFont="1" applyBorder="1"/>
    <xf numFmtId="0" fontId="9" fillId="0" borderId="18" xfId="0" applyFont="1" applyBorder="1"/>
    <xf numFmtId="0" fontId="9" fillId="0" borderId="27" xfId="0" applyFont="1" applyBorder="1"/>
    <xf numFmtId="0" fontId="39" fillId="0" borderId="1" xfId="0" applyFont="1" applyBorder="1"/>
    <xf numFmtId="0" fontId="38" fillId="6" borderId="20" xfId="0" applyFont="1" applyFill="1" applyBorder="1"/>
    <xf numFmtId="0" fontId="38" fillId="6" borderId="21" xfId="0" applyFont="1" applyFill="1" applyBorder="1"/>
    <xf numFmtId="166" fontId="38" fillId="6" borderId="21" xfId="0" applyNumberFormat="1" applyFont="1" applyFill="1" applyBorder="1"/>
    <xf numFmtId="0" fontId="38" fillId="6" borderId="23" xfId="0" applyFont="1" applyFill="1" applyBorder="1"/>
    <xf numFmtId="167" fontId="35" fillId="6" borderId="28" xfId="0" applyNumberFormat="1" applyFont="1" applyFill="1" applyBorder="1"/>
    <xf numFmtId="167" fontId="34" fillId="6" borderId="29" xfId="0" applyNumberFormat="1" applyFont="1" applyFill="1" applyBorder="1"/>
    <xf numFmtId="167" fontId="35" fillId="6" borderId="29" xfId="0" applyNumberFormat="1" applyFont="1" applyFill="1" applyBorder="1"/>
    <xf numFmtId="0" fontId="18" fillId="0" borderId="0" xfId="0" applyFont="1"/>
    <xf numFmtId="0" fontId="23" fillId="2" borderId="0" xfId="0" applyFont="1" applyFill="1"/>
    <xf numFmtId="167" fontId="36" fillId="0" borderId="0" xfId="0" applyNumberFormat="1" applyFont="1"/>
    <xf numFmtId="167" fontId="37" fillId="0" borderId="0" xfId="0" applyNumberFormat="1" applyFont="1"/>
    <xf numFmtId="167" fontId="40" fillId="0" borderId="0" xfId="0" applyNumberFormat="1" applyFont="1"/>
    <xf numFmtId="167" fontId="32" fillId="0" borderId="0" xfId="0" applyNumberFormat="1" applyFont="1"/>
    <xf numFmtId="167" fontId="33" fillId="0" borderId="0" xfId="0" applyNumberFormat="1" applyFont="1"/>
    <xf numFmtId="167" fontId="32" fillId="0" borderId="0" xfId="0" applyNumberFormat="1" applyFont="1" applyAlignment="1">
      <alignment horizontal="center"/>
    </xf>
    <xf numFmtId="167" fontId="32" fillId="0" borderId="0" xfId="0" applyNumberFormat="1" applyFont="1" applyAlignment="1">
      <alignment horizontal="right"/>
    </xf>
    <xf numFmtId="167" fontId="32" fillId="0" borderId="0" xfId="0" applyNumberFormat="1" applyFont="1" applyAlignment="1">
      <alignment horizontal="left"/>
    </xf>
    <xf numFmtId="167" fontId="12" fillId="2" borderId="0" xfId="0" applyNumberFormat="1" applyFont="1" applyFill="1"/>
    <xf numFmtId="167" fontId="15" fillId="0" borderId="0" xfId="0" applyNumberFormat="1" applyFont="1"/>
    <xf numFmtId="167" fontId="19" fillId="0" borderId="0" xfId="0" applyNumberFormat="1" applyFont="1"/>
    <xf numFmtId="167" fontId="20" fillId="0" borderId="0" xfId="0" applyNumberFormat="1" applyFont="1"/>
    <xf numFmtId="167" fontId="7" fillId="0" borderId="0" xfId="0" applyNumberFormat="1" applyFont="1"/>
    <xf numFmtId="167" fontId="9" fillId="0" borderId="0" xfId="0" applyNumberFormat="1" applyFont="1"/>
    <xf numFmtId="0" fontId="8" fillId="0" borderId="0" xfId="0" applyFont="1"/>
    <xf numFmtId="0" fontId="34" fillId="0" borderId="0" xfId="0" applyFont="1"/>
    <xf numFmtId="166" fontId="8" fillId="0" borderId="0" xfId="0" applyNumberFormat="1" applyFont="1"/>
    <xf numFmtId="0" fontId="42" fillId="0" borderId="0" xfId="0" applyFont="1"/>
    <xf numFmtId="0" fontId="9" fillId="2" borderId="0" xfId="0" applyFont="1" applyFill="1"/>
    <xf numFmtId="0" fontId="26" fillId="0" borderId="20" xfId="0" applyFont="1" applyBorder="1"/>
    <xf numFmtId="0" fontId="26" fillId="0" borderId="21" xfId="0" applyFont="1" applyBorder="1"/>
    <xf numFmtId="0" fontId="8" fillId="0" borderId="21" xfId="0" applyFont="1" applyBorder="1"/>
    <xf numFmtId="166" fontId="44" fillId="0" borderId="21" xfId="0" applyNumberFormat="1" applyFont="1" applyBorder="1" applyAlignment="1">
      <alignment horizontal="center"/>
    </xf>
    <xf numFmtId="0" fontId="9" fillId="0" borderId="13" xfId="0" applyFont="1" applyBorder="1"/>
    <xf numFmtId="0" fontId="27" fillId="0" borderId="13" xfId="0" applyFont="1" applyBorder="1"/>
    <xf numFmtId="0" fontId="27" fillId="0" borderId="0" xfId="0" applyFont="1"/>
    <xf numFmtId="0" fontId="8" fillId="0" borderId="13" xfId="0" applyFont="1" applyBorder="1"/>
    <xf numFmtId="0" fontId="15" fillId="0" borderId="21" xfId="0" applyFont="1" applyBorder="1"/>
    <xf numFmtId="166" fontId="15" fillId="0" borderId="31" xfId="0" applyNumberFormat="1" applyFont="1" applyBorder="1"/>
    <xf numFmtId="166" fontId="15" fillId="0" borderId="21" xfId="0" applyNumberFormat="1" applyFont="1" applyBorder="1"/>
    <xf numFmtId="0" fontId="45" fillId="0" borderId="0" xfId="0" applyFont="1"/>
    <xf numFmtId="166" fontId="45" fillId="0" borderId="0" xfId="0" applyNumberFormat="1" applyFont="1"/>
    <xf numFmtId="167" fontId="13" fillId="2" borderId="10" xfId="0" applyNumberFormat="1" applyFont="1" applyFill="1" applyBorder="1" applyAlignment="1">
      <alignment horizontal="left"/>
    </xf>
    <xf numFmtId="167" fontId="46" fillId="2" borderId="11" xfId="0" applyNumberFormat="1" applyFont="1" applyFill="1" applyBorder="1" applyAlignment="1">
      <alignment horizontal="left"/>
    </xf>
    <xf numFmtId="167" fontId="6" fillId="2" borderId="14" xfId="0" applyNumberFormat="1" applyFont="1" applyFill="1" applyBorder="1" applyAlignment="1">
      <alignment horizontal="left"/>
    </xf>
    <xf numFmtId="167" fontId="11" fillId="2" borderId="14" xfId="0" applyNumberFormat="1" applyFont="1" applyFill="1" applyBorder="1" applyAlignment="1">
      <alignment horizontal="left"/>
    </xf>
    <xf numFmtId="0" fontId="25" fillId="4" borderId="3" xfId="0" applyFont="1" applyFill="1" applyBorder="1"/>
    <xf numFmtId="166" fontId="25" fillId="4" borderId="3" xfId="0" applyNumberFormat="1" applyFont="1" applyFill="1" applyBorder="1"/>
    <xf numFmtId="170" fontId="24" fillId="4" borderId="5" xfId="0" applyNumberFormat="1" applyFont="1" applyFill="1" applyBorder="1" applyAlignment="1">
      <alignment horizontal="right"/>
    </xf>
    <xf numFmtId="166" fontId="25" fillId="4" borderId="4" xfId="0" applyNumberFormat="1" applyFont="1" applyFill="1" applyBorder="1"/>
    <xf numFmtId="0" fontId="0" fillId="0" borderId="12" xfId="0" applyBorder="1"/>
    <xf numFmtId="0" fontId="47" fillId="0" borderId="18" xfId="0" applyFont="1" applyBorder="1"/>
    <xf numFmtId="167" fontId="9" fillId="0" borderId="18" xfId="0" applyNumberFormat="1" applyFont="1" applyBorder="1"/>
    <xf numFmtId="0" fontId="0" fillId="0" borderId="13" xfId="0" applyBorder="1"/>
    <xf numFmtId="0" fontId="8" fillId="6" borderId="32" xfId="0" applyFont="1" applyFill="1" applyBorder="1"/>
    <xf numFmtId="166" fontId="44" fillId="0" borderId="23" xfId="0" applyNumberFormat="1" applyFont="1" applyBorder="1" applyAlignment="1">
      <alignment horizontal="center"/>
    </xf>
    <xf numFmtId="166" fontId="8" fillId="0" borderId="25" xfId="0" applyNumberFormat="1" applyFont="1" applyBorder="1"/>
    <xf numFmtId="166" fontId="15" fillId="0" borderId="23" xfId="0" applyNumberFormat="1" applyFont="1" applyBorder="1"/>
    <xf numFmtId="7" fontId="0" fillId="0" borderId="25" xfId="0" applyNumberFormat="1" applyBorder="1"/>
    <xf numFmtId="0" fontId="47" fillId="0" borderId="0" xfId="0" applyFont="1"/>
    <xf numFmtId="0" fontId="48" fillId="2" borderId="0" xfId="0" applyFont="1" applyFill="1"/>
    <xf numFmtId="0" fontId="26" fillId="6" borderId="2" xfId="0" applyFont="1" applyFill="1" applyBorder="1"/>
    <xf numFmtId="0" fontId="8" fillId="6" borderId="3" xfId="0" applyFont="1" applyFill="1" applyBorder="1"/>
    <xf numFmtId="166" fontId="26" fillId="6" borderId="34" xfId="2" applyNumberFormat="1" applyFont="1" applyFill="1" applyBorder="1"/>
    <xf numFmtId="167" fontId="15" fillId="6" borderId="20" xfId="0" applyNumberFormat="1" applyFont="1" applyFill="1" applyBorder="1"/>
    <xf numFmtId="167" fontId="15" fillId="6" borderId="21" xfId="0" applyNumberFormat="1" applyFont="1" applyFill="1" applyBorder="1"/>
    <xf numFmtId="167" fontId="15" fillId="6" borderId="23" xfId="0" applyNumberFormat="1" applyFont="1" applyFill="1" applyBorder="1"/>
    <xf numFmtId="0" fontId="15" fillId="6" borderId="20" xfId="0" applyFont="1" applyFill="1" applyBorder="1"/>
    <xf numFmtId="0" fontId="15" fillId="6" borderId="21" xfId="0" applyFont="1" applyFill="1" applyBorder="1"/>
    <xf numFmtId="167" fontId="15" fillId="6" borderId="22" xfId="2" applyNumberFormat="1" applyFont="1" applyFill="1" applyBorder="1"/>
    <xf numFmtId="167" fontId="18" fillId="0" borderId="36" xfId="0" applyNumberFormat="1" applyFont="1" applyBorder="1"/>
    <xf numFmtId="167" fontId="15" fillId="0" borderId="36" xfId="0" applyNumberFormat="1" applyFont="1" applyBorder="1"/>
    <xf numFmtId="167" fontId="12" fillId="4" borderId="3" xfId="0" applyNumberFormat="1" applyFont="1" applyFill="1" applyBorder="1" applyAlignment="1">
      <alignment horizontal="center"/>
    </xf>
    <xf numFmtId="168" fontId="0" fillId="0" borderId="0" xfId="0" applyNumberFormat="1" applyAlignment="1">
      <alignment horizontal="center"/>
    </xf>
    <xf numFmtId="0" fontId="4" fillId="0" borderId="0" xfId="0" applyFont="1"/>
    <xf numFmtId="167" fontId="32" fillId="4" borderId="5" xfId="0" applyNumberFormat="1" applyFont="1" applyFill="1" applyBorder="1" applyAlignment="1">
      <alignment horizontal="right"/>
    </xf>
    <xf numFmtId="165" fontId="0" fillId="0" borderId="0" xfId="1" applyFont="1"/>
    <xf numFmtId="168" fontId="9" fillId="0" borderId="0" xfId="0" applyNumberFormat="1" applyFont="1" applyAlignment="1">
      <alignment horizontal="center"/>
    </xf>
    <xf numFmtId="0" fontId="2" fillId="2" borderId="0" xfId="0" applyFont="1" applyFill="1"/>
    <xf numFmtId="167" fontId="13" fillId="2" borderId="14" xfId="0" applyNumberFormat="1" applyFont="1" applyFill="1" applyBorder="1" applyAlignment="1">
      <alignment horizontal="left"/>
    </xf>
    <xf numFmtId="167" fontId="12" fillId="4" borderId="3" xfId="0" applyNumberFormat="1" applyFont="1" applyFill="1" applyBorder="1"/>
    <xf numFmtId="0" fontId="34" fillId="0" borderId="0" xfId="1" applyNumberFormat="1" applyFont="1" applyFill="1" applyBorder="1"/>
    <xf numFmtId="166" fontId="38" fillId="0" borderId="0" xfId="0" applyNumberFormat="1" applyFont="1"/>
    <xf numFmtId="167" fontId="8" fillId="0" borderId="40" xfId="0" applyNumberFormat="1" applyFont="1" applyBorder="1"/>
    <xf numFmtId="0" fontId="25" fillId="4" borderId="11" xfId="0" applyFont="1" applyFill="1" applyBorder="1"/>
    <xf numFmtId="166" fontId="8" fillId="0" borderId="41" xfId="0" applyNumberFormat="1" applyFont="1" applyBorder="1"/>
    <xf numFmtId="166" fontId="8" fillId="0" borderId="40" xfId="0" applyNumberFormat="1" applyFont="1" applyBorder="1"/>
    <xf numFmtId="167" fontId="15" fillId="6" borderId="43" xfId="2" applyNumberFormat="1" applyFont="1" applyFill="1" applyBorder="1"/>
    <xf numFmtId="167" fontId="8" fillId="0" borderId="40" xfId="1" applyNumberFormat="1" applyFont="1" applyBorder="1"/>
    <xf numFmtId="0" fontId="24" fillId="4" borderId="10" xfId="0" applyFont="1" applyFill="1" applyBorder="1"/>
    <xf numFmtId="167" fontId="8" fillId="0" borderId="0" xfId="1" applyNumberFormat="1" applyFont="1" applyBorder="1"/>
    <xf numFmtId="0" fontId="0" fillId="0" borderId="44" xfId="0" applyBorder="1"/>
    <xf numFmtId="15" fontId="0" fillId="0" borderId="45" xfId="0" applyNumberFormat="1" applyBorder="1" applyAlignment="1">
      <alignment horizontal="center"/>
    </xf>
    <xf numFmtId="169" fontId="0" fillId="0" borderId="45" xfId="0" applyNumberFormat="1" applyBorder="1" applyAlignment="1">
      <alignment horizontal="center"/>
    </xf>
    <xf numFmtId="15" fontId="9" fillId="0" borderId="45" xfId="0" applyNumberFormat="1" applyFont="1" applyBorder="1" applyAlignment="1">
      <alignment horizontal="center"/>
    </xf>
    <xf numFmtId="166" fontId="12" fillId="0" borderId="0" xfId="0" applyNumberFormat="1" applyFont="1" applyAlignment="1">
      <alignment horizontal="center"/>
    </xf>
    <xf numFmtId="166" fontId="13" fillId="0" borderId="0" xfId="0" applyNumberFormat="1" applyFont="1"/>
    <xf numFmtId="164" fontId="0" fillId="0" borderId="0" xfId="1" applyNumberFormat="1" applyFont="1"/>
    <xf numFmtId="166" fontId="51" fillId="0" borderId="0" xfId="0" applyNumberFormat="1" applyFont="1"/>
    <xf numFmtId="0" fontId="52" fillId="0" borderId="0" xfId="0" applyFont="1"/>
    <xf numFmtId="0" fontId="53" fillId="0" borderId="0" xfId="0" applyFont="1"/>
    <xf numFmtId="167" fontId="0" fillId="0" borderId="40" xfId="0" applyNumberFormat="1" applyBorder="1"/>
    <xf numFmtId="167" fontId="8" fillId="0" borderId="12" xfId="1" applyNumberFormat="1" applyFont="1" applyBorder="1"/>
    <xf numFmtId="166" fontId="54" fillId="0" borderId="0" xfId="0" applyNumberFormat="1" applyFont="1"/>
    <xf numFmtId="167" fontId="33" fillId="2" borderId="0" xfId="0" applyNumberFormat="1" applyFont="1" applyFill="1"/>
    <xf numFmtId="165" fontId="34" fillId="0" borderId="0" xfId="1" applyFont="1" applyFill="1" applyBorder="1"/>
    <xf numFmtId="0" fontId="56" fillId="0" borderId="0" xfId="0" applyFont="1" applyAlignment="1">
      <alignment wrapText="1"/>
    </xf>
    <xf numFmtId="166" fontId="56" fillId="0" borderId="0" xfId="0" applyNumberFormat="1" applyFont="1"/>
    <xf numFmtId="0" fontId="58" fillId="0" borderId="0" xfId="0" applyFont="1" applyAlignment="1">
      <alignment wrapText="1"/>
    </xf>
    <xf numFmtId="16" fontId="0" fillId="0" borderId="0" xfId="0" applyNumberFormat="1"/>
    <xf numFmtId="0" fontId="55" fillId="0" borderId="0" xfId="0" applyFont="1" applyAlignment="1">
      <alignment wrapText="1"/>
    </xf>
    <xf numFmtId="0" fontId="55" fillId="0" borderId="0" xfId="0" applyFont="1"/>
    <xf numFmtId="167" fontId="12" fillId="4" borderId="49" xfId="0" applyNumberFormat="1" applyFont="1" applyFill="1" applyBorder="1"/>
    <xf numFmtId="0" fontId="8" fillId="0" borderId="1" xfId="0" applyFont="1" applyBorder="1"/>
    <xf numFmtId="0" fontId="9" fillId="0" borderId="12" xfId="0" applyFont="1" applyBorder="1"/>
    <xf numFmtId="166" fontId="9" fillId="0" borderId="12" xfId="0" applyNumberFormat="1" applyFont="1" applyBorder="1"/>
    <xf numFmtId="167" fontId="8" fillId="0" borderId="37" xfId="1" applyNumberFormat="1" applyFont="1" applyBorder="1"/>
    <xf numFmtId="167" fontId="8" fillId="0" borderId="48" xfId="1" applyNumberFormat="1" applyFont="1" applyBorder="1"/>
    <xf numFmtId="167" fontId="26" fillId="6" borderId="33" xfId="0" applyNumberFormat="1" applyFont="1" applyFill="1" applyBorder="1"/>
    <xf numFmtId="170" fontId="8" fillId="0" borderId="13" xfId="0" applyNumberFormat="1" applyFont="1" applyBorder="1"/>
    <xf numFmtId="170" fontId="8" fillId="6" borderId="38" xfId="0" applyNumberFormat="1" applyFont="1" applyFill="1" applyBorder="1"/>
    <xf numFmtId="167" fontId="15" fillId="8" borderId="24" xfId="0" applyNumberFormat="1" applyFont="1" applyFill="1" applyBorder="1"/>
    <xf numFmtId="0" fontId="18" fillId="6" borderId="24" xfId="0" applyFont="1" applyFill="1" applyBorder="1"/>
    <xf numFmtId="0" fontId="0" fillId="10" borderId="0" xfId="0" applyFill="1"/>
    <xf numFmtId="167" fontId="0" fillId="0" borderId="13" xfId="0" applyNumberFormat="1" applyBorder="1"/>
    <xf numFmtId="167" fontId="9" fillId="0" borderId="13" xfId="0" applyNumberFormat="1" applyFont="1" applyBorder="1"/>
    <xf numFmtId="0" fontId="0" fillId="0" borderId="35" xfId="0" applyBorder="1"/>
    <xf numFmtId="167" fontId="35" fillId="8" borderId="21" xfId="0" applyNumberFormat="1" applyFont="1" applyFill="1" applyBorder="1"/>
    <xf numFmtId="167" fontId="26" fillId="6" borderId="20" xfId="0" applyNumberFormat="1" applyFont="1" applyFill="1" applyBorder="1"/>
    <xf numFmtId="167" fontId="26" fillId="6" borderId="21" xfId="0" applyNumberFormat="1" applyFont="1" applyFill="1" applyBorder="1"/>
    <xf numFmtId="0" fontId="60" fillId="11" borderId="0" xfId="0" applyFont="1" applyFill="1"/>
    <xf numFmtId="168" fontId="16" fillId="7" borderId="5" xfId="0" applyNumberFormat="1" applyFont="1" applyFill="1" applyBorder="1" applyAlignment="1">
      <alignment horizontal="center"/>
    </xf>
    <xf numFmtId="168" fontId="12" fillId="4" borderId="3" xfId="0" applyNumberFormat="1" applyFont="1" applyFill="1" applyBorder="1" applyAlignment="1">
      <alignment horizontal="center"/>
    </xf>
    <xf numFmtId="168" fontId="50" fillId="0" borderId="0" xfId="0" applyNumberFormat="1" applyFont="1" applyAlignment="1">
      <alignment horizontal="center"/>
    </xf>
    <xf numFmtId="168" fontId="0" fillId="0" borderId="1" xfId="0" applyNumberFormat="1" applyBorder="1" applyAlignment="1">
      <alignment horizontal="center"/>
    </xf>
    <xf numFmtId="168" fontId="0" fillId="3" borderId="1" xfId="0" applyNumberFormat="1" applyFill="1" applyBorder="1" applyAlignment="1">
      <alignment horizontal="center"/>
    </xf>
    <xf numFmtId="168" fontId="13" fillId="2" borderId="1" xfId="0" applyNumberFormat="1" applyFont="1" applyFill="1" applyBorder="1" applyAlignment="1">
      <alignment horizontal="center"/>
    </xf>
    <xf numFmtId="0" fontId="61" fillId="0" borderId="0" xfId="0" applyFont="1"/>
    <xf numFmtId="167" fontId="0" fillId="0" borderId="0" xfId="1" applyNumberFormat="1" applyFont="1"/>
    <xf numFmtId="171" fontId="9" fillId="0" borderId="0" xfId="0" applyNumberFormat="1" applyFont="1" applyAlignment="1">
      <alignment horizontal="center"/>
    </xf>
    <xf numFmtId="167" fontId="4" fillId="0" borderId="0" xfId="0" applyNumberFormat="1" applyFont="1"/>
    <xf numFmtId="167" fontId="17" fillId="0" borderId="0" xfId="0" applyNumberFormat="1" applyFont="1"/>
    <xf numFmtId="167" fontId="0" fillId="3" borderId="0" xfId="0" applyNumberFormat="1" applyFill="1"/>
    <xf numFmtId="167" fontId="0" fillId="3" borderId="0" xfId="1" applyNumberFormat="1" applyFont="1" applyFill="1"/>
    <xf numFmtId="167" fontId="13" fillId="2" borderId="0" xfId="0" applyNumberFormat="1" applyFont="1" applyFill="1"/>
    <xf numFmtId="167" fontId="13" fillId="2" borderId="0" xfId="1" applyNumberFormat="1" applyFont="1" applyFill="1"/>
    <xf numFmtId="167" fontId="41" fillId="0" borderId="0" xfId="0" applyNumberFormat="1" applyFont="1"/>
    <xf numFmtId="167" fontId="49" fillId="0" borderId="0" xfId="0" applyNumberFormat="1" applyFont="1"/>
    <xf numFmtId="167" fontId="55" fillId="0" borderId="0" xfId="0" applyNumberFormat="1" applyFont="1"/>
    <xf numFmtId="167" fontId="56" fillId="0" borderId="0" xfId="0" applyNumberFormat="1" applyFont="1"/>
    <xf numFmtId="167" fontId="59" fillId="0" borderId="0" xfId="0" applyNumberFormat="1" applyFont="1"/>
    <xf numFmtId="167" fontId="58" fillId="0" borderId="0" xfId="0" applyNumberFormat="1" applyFont="1"/>
    <xf numFmtId="167" fontId="43" fillId="0" borderId="0" xfId="0" applyNumberFormat="1" applyFont="1"/>
    <xf numFmtId="169" fontId="0" fillId="0" borderId="0" xfId="0" applyNumberFormat="1"/>
    <xf numFmtId="169" fontId="0" fillId="9" borderId="45" xfId="0" applyNumberFormat="1" applyFill="1" applyBorder="1" applyAlignment="1">
      <alignment horizontal="center"/>
    </xf>
    <xf numFmtId="171" fontId="0" fillId="0" borderId="47" xfId="0" applyNumberFormat="1" applyBorder="1" applyAlignment="1">
      <alignment horizontal="center"/>
    </xf>
    <xf numFmtId="171" fontId="0" fillId="0" borderId="45" xfId="0" applyNumberFormat="1" applyBorder="1" applyAlignment="1">
      <alignment horizontal="center"/>
    </xf>
    <xf numFmtId="171" fontId="0" fillId="0" borderId="0" xfId="0" applyNumberFormat="1" applyAlignment="1">
      <alignment horizontal="center"/>
    </xf>
    <xf numFmtId="171" fontId="3" fillId="0" borderId="0" xfId="0" applyNumberFormat="1" applyFont="1" applyAlignment="1">
      <alignment horizontal="center"/>
    </xf>
    <xf numFmtId="170" fontId="8" fillId="0" borderId="0" xfId="0" applyNumberFormat="1" applyFont="1"/>
    <xf numFmtId="167" fontId="8" fillId="0" borderId="0" xfId="1" applyNumberFormat="1" applyFont="1" applyFill="1" applyBorder="1"/>
    <xf numFmtId="0" fontId="26" fillId="0" borderId="0" xfId="0" applyFont="1"/>
    <xf numFmtId="166" fontId="26" fillId="0" borderId="0" xfId="2" applyNumberFormat="1" applyFont="1"/>
    <xf numFmtId="167" fontId="26" fillId="0" borderId="0" xfId="0" applyNumberFormat="1" applyFont="1"/>
    <xf numFmtId="165" fontId="34" fillId="0" borderId="15" xfId="1" applyFont="1" applyBorder="1"/>
    <xf numFmtId="165" fontId="8" fillId="0" borderId="16" xfId="1" applyFont="1" applyBorder="1"/>
    <xf numFmtId="165" fontId="34" fillId="0" borderId="39" xfId="1" applyFont="1" applyBorder="1"/>
    <xf numFmtId="165" fontId="32" fillId="4" borderId="4" xfId="1" applyFont="1" applyFill="1" applyBorder="1" applyAlignment="1">
      <alignment horizontal="right"/>
    </xf>
    <xf numFmtId="165" fontId="34" fillId="0" borderId="16" xfId="1" applyFont="1" applyBorder="1"/>
    <xf numFmtId="44" fontId="0" fillId="0" borderId="0" xfId="0" applyNumberFormat="1"/>
    <xf numFmtId="14" fontId="0" fillId="0" borderId="45" xfId="0" applyNumberFormat="1" applyBorder="1" applyAlignment="1">
      <alignment horizontal="center"/>
    </xf>
    <xf numFmtId="0" fontId="0" fillId="12" borderId="50" xfId="0" applyFill="1" applyBorder="1"/>
    <xf numFmtId="167" fontId="19" fillId="4" borderId="3" xfId="0" applyNumberFormat="1" applyFont="1" applyFill="1" applyBorder="1"/>
    <xf numFmtId="167" fontId="12" fillId="4" borderId="2" xfId="0" applyNumberFormat="1" applyFont="1" applyFill="1" applyBorder="1" applyAlignment="1">
      <alignment horizontal="right"/>
    </xf>
    <xf numFmtId="167" fontId="9" fillId="6" borderId="21" xfId="0" applyNumberFormat="1" applyFont="1" applyFill="1" applyBorder="1"/>
    <xf numFmtId="167" fontId="12" fillId="4" borderId="1" xfId="0" applyNumberFormat="1" applyFont="1" applyFill="1" applyBorder="1"/>
    <xf numFmtId="167" fontId="19" fillId="4" borderId="0" xfId="0" applyNumberFormat="1" applyFont="1" applyFill="1"/>
    <xf numFmtId="167" fontId="12" fillId="4" borderId="11" xfId="0" applyNumberFormat="1" applyFont="1" applyFill="1" applyBorder="1" applyAlignment="1">
      <alignment horizontal="center"/>
    </xf>
    <xf numFmtId="167" fontId="12" fillId="4" borderId="10" xfId="0" applyNumberFormat="1" applyFont="1" applyFill="1" applyBorder="1" applyAlignment="1">
      <alignment horizontal="right"/>
    </xf>
    <xf numFmtId="167" fontId="12" fillId="4" borderId="0" xfId="0" applyNumberFormat="1" applyFont="1" applyFill="1"/>
    <xf numFmtId="0" fontId="39" fillId="2" borderId="0" xfId="0" applyFont="1" applyFill="1"/>
    <xf numFmtId="165" fontId="0" fillId="0" borderId="0" xfId="0" applyNumberFormat="1"/>
    <xf numFmtId="0" fontId="6" fillId="0" borderId="0" xfId="0" applyFont="1" applyAlignment="1">
      <alignment horizontal="left" indent="1"/>
    </xf>
    <xf numFmtId="167" fontId="18" fillId="0" borderId="0" xfId="0" applyNumberFormat="1" applyFont="1"/>
    <xf numFmtId="167" fontId="15" fillId="0" borderId="0" xfId="2" applyNumberFormat="1" applyFont="1"/>
    <xf numFmtId="0" fontId="12" fillId="4" borderId="51" xfId="0" applyFont="1" applyFill="1" applyBorder="1" applyAlignment="1">
      <alignment horizontal="center"/>
    </xf>
    <xf numFmtId="167" fontId="0" fillId="0" borderId="45" xfId="0" applyNumberFormat="1" applyBorder="1"/>
    <xf numFmtId="167" fontId="4" fillId="0" borderId="45" xfId="0" applyNumberFormat="1" applyFont="1" applyBorder="1"/>
    <xf numFmtId="166" fontId="0" fillId="0" borderId="45" xfId="0" applyNumberFormat="1" applyBorder="1"/>
    <xf numFmtId="167" fontId="0" fillId="0" borderId="16" xfId="1" applyNumberFormat="1" applyFont="1" applyBorder="1"/>
    <xf numFmtId="49" fontId="0" fillId="0" borderId="0" xfId="0" applyNumberFormat="1" applyAlignment="1">
      <alignment horizontal="left" wrapText="1"/>
    </xf>
    <xf numFmtId="0" fontId="15" fillId="0" borderId="0" xfId="0" applyFont="1" applyAlignment="1">
      <alignment horizontal="left"/>
    </xf>
    <xf numFmtId="167" fontId="43" fillId="0" borderId="45" xfId="0" applyNumberFormat="1" applyFont="1" applyBorder="1"/>
    <xf numFmtId="0" fontId="13" fillId="2" borderId="13" xfId="0" applyFont="1" applyFill="1" applyBorder="1"/>
    <xf numFmtId="0" fontId="15" fillId="2" borderId="0" xfId="0" applyFont="1" applyFill="1"/>
    <xf numFmtId="166" fontId="0" fillId="13" borderId="0" xfId="0" applyNumberFormat="1" applyFill="1"/>
    <xf numFmtId="165" fontId="0" fillId="0" borderId="0" xfId="1" applyFont="1" applyBorder="1"/>
    <xf numFmtId="0" fontId="60" fillId="4" borderId="3" xfId="0" applyFont="1" applyFill="1" applyBorder="1" applyAlignment="1">
      <alignment horizontal="center"/>
    </xf>
    <xf numFmtId="0" fontId="2" fillId="0" borderId="0" xfId="0" applyFont="1"/>
    <xf numFmtId="167" fontId="32" fillId="2" borderId="14" xfId="1" applyNumberFormat="1" applyFont="1" applyFill="1" applyBorder="1" applyAlignment="1">
      <alignment horizontal="left"/>
    </xf>
    <xf numFmtId="167" fontId="35" fillId="2" borderId="14" xfId="1" applyNumberFormat="1" applyFont="1" applyFill="1" applyBorder="1" applyAlignment="1">
      <alignment horizontal="left"/>
    </xf>
    <xf numFmtId="167" fontId="34" fillId="2" borderId="14" xfId="1" applyNumberFormat="1" applyFont="1" applyFill="1" applyBorder="1" applyAlignment="1">
      <alignment horizontal="left"/>
    </xf>
    <xf numFmtId="167" fontId="0" fillId="0" borderId="0" xfId="0" applyNumberFormat="1" applyAlignment="1">
      <alignment horizontal="left"/>
    </xf>
    <xf numFmtId="167" fontId="8" fillId="0" borderId="11" xfId="1" applyNumberFormat="1" applyFont="1" applyBorder="1"/>
    <xf numFmtId="167" fontId="26" fillId="6" borderId="21" xfId="1" applyNumberFormat="1" applyFont="1" applyFill="1" applyBorder="1"/>
    <xf numFmtId="167" fontId="8" fillId="6" borderId="23" xfId="1" applyNumberFormat="1" applyFont="1" applyFill="1" applyBorder="1"/>
    <xf numFmtId="167" fontId="35" fillId="6" borderId="21" xfId="1" applyNumberFormat="1" applyFont="1" applyFill="1" applyBorder="1"/>
    <xf numFmtId="167" fontId="35" fillId="6" borderId="23" xfId="1" applyNumberFormat="1" applyFont="1" applyFill="1" applyBorder="1"/>
    <xf numFmtId="167" fontId="34" fillId="0" borderId="0" xfId="1" applyNumberFormat="1" applyFont="1"/>
    <xf numFmtId="167" fontId="32" fillId="4" borderId="3" xfId="1" applyNumberFormat="1" applyFont="1" applyFill="1" applyBorder="1" applyAlignment="1">
      <alignment horizontal="center"/>
    </xf>
    <xf numFmtId="167" fontId="32" fillId="4" borderId="4" xfId="1" applyNumberFormat="1" applyFont="1" applyFill="1" applyBorder="1" applyAlignment="1">
      <alignment horizontal="right"/>
    </xf>
    <xf numFmtId="167" fontId="32" fillId="4" borderId="4" xfId="1" applyNumberFormat="1" applyFont="1" applyFill="1" applyBorder="1" applyAlignment="1">
      <alignment horizontal="left"/>
    </xf>
    <xf numFmtId="167" fontId="34" fillId="0" borderId="16" xfId="1" applyNumberFormat="1" applyFont="1" applyBorder="1"/>
    <xf numFmtId="167" fontId="8" fillId="0" borderId="40" xfId="1" applyNumberFormat="1" applyFont="1" applyBorder="1" applyAlignment="1"/>
    <xf numFmtId="167" fontId="8" fillId="0" borderId="16" xfId="1" applyNumberFormat="1" applyFont="1" applyBorder="1"/>
    <xf numFmtId="167" fontId="8" fillId="0" borderId="12" xfId="1" applyNumberFormat="1" applyFont="1" applyFill="1" applyBorder="1"/>
    <xf numFmtId="167" fontId="8" fillId="0" borderId="16" xfId="1" applyNumberFormat="1" applyFont="1" applyFill="1" applyBorder="1"/>
    <xf numFmtId="167" fontId="8" fillId="0" borderId="37" xfId="1" applyNumberFormat="1" applyFont="1" applyFill="1" applyBorder="1"/>
    <xf numFmtId="167" fontId="34" fillId="0" borderId="37" xfId="1" applyNumberFormat="1" applyFont="1" applyBorder="1"/>
    <xf numFmtId="167" fontId="34" fillId="0" borderId="39" xfId="1" applyNumberFormat="1" applyFont="1" applyBorder="1"/>
    <xf numFmtId="167" fontId="0" fillId="0" borderId="0" xfId="1" applyNumberFormat="1" applyFont="1" applyFill="1"/>
    <xf numFmtId="167" fontId="8" fillId="0" borderId="0" xfId="1" applyNumberFormat="1" applyFont="1"/>
    <xf numFmtId="167" fontId="8" fillId="0" borderId="0" xfId="1" applyNumberFormat="1" applyFont="1" applyBorder="1" applyAlignment="1">
      <alignment horizontal="right"/>
    </xf>
    <xf numFmtId="167" fontId="33" fillId="4" borderId="11" xfId="0" applyNumberFormat="1" applyFont="1" applyFill="1" applyBorder="1"/>
    <xf numFmtId="167" fontId="8" fillId="0" borderId="52" xfId="0" applyNumberFormat="1" applyFont="1" applyBorder="1"/>
    <xf numFmtId="169" fontId="0" fillId="0" borderId="0" xfId="0" applyNumberFormat="1" applyAlignment="1">
      <alignment horizontal="center"/>
    </xf>
    <xf numFmtId="167" fontId="0" fillId="0" borderId="0" xfId="1" applyNumberFormat="1" applyFont="1" applyBorder="1"/>
    <xf numFmtId="167" fontId="5" fillId="0" borderId="0" xfId="0" applyNumberFormat="1" applyFont="1"/>
    <xf numFmtId="167" fontId="3" fillId="0" borderId="0" xfId="0" applyNumberFormat="1" applyFont="1"/>
    <xf numFmtId="15" fontId="0" fillId="0" borderId="0" xfId="0" applyNumberFormat="1" applyAlignment="1">
      <alignment horizontal="center"/>
    </xf>
    <xf numFmtId="167" fontId="34" fillId="0" borderId="0" xfId="1" applyNumberFormat="1" applyFont="1" applyFill="1" applyBorder="1"/>
    <xf numFmtId="0" fontId="0" fillId="0" borderId="52" xfId="0" applyBorder="1"/>
    <xf numFmtId="167" fontId="34" fillId="0" borderId="52" xfId="0" applyNumberFormat="1" applyFont="1" applyBorder="1"/>
    <xf numFmtId="167" fontId="34" fillId="0" borderId="53" xfId="0" applyNumberFormat="1" applyFont="1" applyBorder="1"/>
    <xf numFmtId="167" fontId="8" fillId="0" borderId="40" xfId="1" applyNumberFormat="1" applyFont="1" applyFill="1" applyBorder="1" applyAlignment="1"/>
    <xf numFmtId="167" fontId="8" fillId="0" borderId="40" xfId="2" applyNumberFormat="1" applyFont="1" applyBorder="1"/>
    <xf numFmtId="0" fontId="26" fillId="6" borderId="20" xfId="0" applyFont="1" applyFill="1" applyBorder="1"/>
    <xf numFmtId="0" fontId="26" fillId="6" borderId="21" xfId="0" applyFont="1" applyFill="1" applyBorder="1"/>
    <xf numFmtId="167" fontId="62" fillId="0" borderId="54" xfId="0" applyNumberFormat="1" applyFont="1" applyBorder="1"/>
    <xf numFmtId="167" fontId="13" fillId="2" borderId="0" xfId="1" applyNumberFormat="1" applyFont="1" applyFill="1" applyAlignment="1">
      <alignment horizontal="center"/>
    </xf>
    <xf numFmtId="167" fontId="13" fillId="2" borderId="45" xfId="1" applyNumberFormat="1" applyFont="1" applyFill="1" applyBorder="1"/>
    <xf numFmtId="167" fontId="59" fillId="3" borderId="0" xfId="0" applyNumberFormat="1" applyFont="1" applyFill="1"/>
    <xf numFmtId="166" fontId="59" fillId="0" borderId="0" xfId="0" applyNumberFormat="1" applyFont="1"/>
    <xf numFmtId="167" fontId="63" fillId="0" borderId="0" xfId="0" applyNumberFormat="1" applyFont="1"/>
    <xf numFmtId="167" fontId="63" fillId="3" borderId="0" xfId="0" applyNumberFormat="1" applyFont="1" applyFill="1"/>
    <xf numFmtId="166" fontId="63" fillId="0" borderId="0" xfId="0" applyNumberFormat="1" applyFont="1"/>
    <xf numFmtId="167" fontId="58" fillId="3" borderId="0" xfId="0" applyNumberFormat="1" applyFont="1" applyFill="1"/>
    <xf numFmtId="166" fontId="58" fillId="0" borderId="0" xfId="0" applyNumberFormat="1" applyFont="1"/>
    <xf numFmtId="167" fontId="64" fillId="0" borderId="0" xfId="0" applyNumberFormat="1" applyFont="1"/>
    <xf numFmtId="167" fontId="64" fillId="3" borderId="0" xfId="0" applyNumberFormat="1" applyFont="1" applyFill="1"/>
    <xf numFmtId="166" fontId="64" fillId="0" borderId="0" xfId="0" applyNumberFormat="1" applyFont="1"/>
    <xf numFmtId="167" fontId="65" fillId="0" borderId="0" xfId="0" applyNumberFormat="1" applyFont="1"/>
    <xf numFmtId="167" fontId="65" fillId="3" borderId="0" xfId="0" applyNumberFormat="1" applyFont="1" applyFill="1"/>
    <xf numFmtId="166" fontId="65" fillId="0" borderId="0" xfId="0" applyNumberFormat="1" applyFont="1"/>
    <xf numFmtId="167" fontId="57" fillId="0" borderId="0" xfId="1" applyNumberFormat="1" applyFont="1"/>
    <xf numFmtId="167" fontId="57" fillId="3" borderId="0" xfId="1" applyNumberFormat="1" applyFont="1" applyFill="1"/>
    <xf numFmtId="167" fontId="59" fillId="0" borderId="0" xfId="1" applyNumberFormat="1" applyFont="1"/>
    <xf numFmtId="167" fontId="59" fillId="3" borderId="0" xfId="1" applyNumberFormat="1" applyFont="1" applyFill="1"/>
    <xf numFmtId="166" fontId="57" fillId="0" borderId="0" xfId="0" applyNumberFormat="1" applyFont="1"/>
    <xf numFmtId="167" fontId="57" fillId="0" borderId="0" xfId="0" applyNumberFormat="1" applyFont="1"/>
    <xf numFmtId="167" fontId="57" fillId="3" borderId="0" xfId="0" applyNumberFormat="1" applyFont="1" applyFill="1"/>
    <xf numFmtId="165" fontId="60" fillId="4" borderId="3" xfId="1" applyFont="1" applyFill="1" applyBorder="1" applyAlignment="1" applyProtection="1">
      <alignment horizontal="center"/>
    </xf>
    <xf numFmtId="166" fontId="60" fillId="4" borderId="3" xfId="0" applyNumberFormat="1" applyFont="1" applyFill="1" applyBorder="1" applyAlignment="1">
      <alignment horizontal="center"/>
    </xf>
    <xf numFmtId="167" fontId="8" fillId="0" borderId="37" xfId="0" applyNumberFormat="1" applyFont="1" applyBorder="1"/>
    <xf numFmtId="167" fontId="39" fillId="0" borderId="0" xfId="1" applyNumberFormat="1" applyFont="1"/>
    <xf numFmtId="167" fontId="0" fillId="0" borderId="0" xfId="1" applyNumberFormat="1" applyFont="1" applyAlignment="1">
      <alignment horizontal="center"/>
    </xf>
    <xf numFmtId="167" fontId="63" fillId="0" borderId="0" xfId="1" applyNumberFormat="1" applyFont="1"/>
    <xf numFmtId="167" fontId="58" fillId="0" borderId="0" xfId="1" applyNumberFormat="1" applyFont="1"/>
    <xf numFmtId="167" fontId="64" fillId="0" borderId="0" xfId="1" applyNumberFormat="1" applyFont="1"/>
    <xf numFmtId="167" fontId="65" fillId="0" borderId="0" xfId="1" applyNumberFormat="1" applyFont="1"/>
    <xf numFmtId="167" fontId="12" fillId="4" borderId="3" xfId="1" applyNumberFormat="1" applyFont="1" applyFill="1" applyBorder="1" applyAlignment="1" applyProtection="1">
      <alignment horizontal="center"/>
    </xf>
    <xf numFmtId="167" fontId="60" fillId="4" borderId="3" xfId="1" applyNumberFormat="1" applyFont="1" applyFill="1" applyBorder="1" applyAlignment="1" applyProtection="1">
      <alignment horizontal="center"/>
    </xf>
    <xf numFmtId="167" fontId="0" fillId="0" borderId="0" xfId="1" applyNumberFormat="1" applyFont="1" applyFill="1" applyBorder="1"/>
    <xf numFmtId="167" fontId="0" fillId="0" borderId="45" xfId="1" applyNumberFormat="1" applyFont="1" applyBorder="1"/>
    <xf numFmtId="167" fontId="59" fillId="0" borderId="25" xfId="1" applyNumberFormat="1" applyFont="1" applyBorder="1"/>
    <xf numFmtId="167" fontId="0" fillId="0" borderId="25" xfId="1" applyNumberFormat="1" applyFont="1" applyBorder="1"/>
    <xf numFmtId="167" fontId="39" fillId="0" borderId="0" xfId="1" applyNumberFormat="1" applyFont="1" applyFill="1" applyBorder="1"/>
    <xf numFmtId="167" fontId="39" fillId="0" borderId="0" xfId="1" applyNumberFormat="1" applyFont="1" applyAlignment="1">
      <alignment horizontal="center"/>
    </xf>
    <xf numFmtId="167" fontId="15" fillId="0" borderId="0" xfId="1" applyNumberFormat="1" applyFont="1"/>
    <xf numFmtId="167" fontId="0" fillId="3" borderId="0" xfId="1" applyNumberFormat="1" applyFont="1" applyFill="1" applyAlignment="1">
      <alignment horizontal="center"/>
    </xf>
    <xf numFmtId="167" fontId="0" fillId="3" borderId="45" xfId="1" applyNumberFormat="1" applyFont="1" applyFill="1" applyBorder="1"/>
    <xf numFmtId="167" fontId="63" fillId="3" borderId="0" xfId="1" applyNumberFormat="1" applyFont="1" applyFill="1"/>
    <xf numFmtId="167" fontId="58" fillId="3" borderId="0" xfId="1" applyNumberFormat="1" applyFont="1" applyFill="1"/>
    <xf numFmtId="167" fontId="64" fillId="3" borderId="0" xfId="1" applyNumberFormat="1" applyFont="1" applyFill="1"/>
    <xf numFmtId="167" fontId="65" fillId="3" borderId="0" xfId="1" applyNumberFormat="1" applyFont="1" applyFill="1"/>
    <xf numFmtId="167" fontId="55" fillId="0" borderId="0" xfId="1" applyNumberFormat="1" applyFont="1"/>
    <xf numFmtId="167" fontId="59" fillId="0" borderId="0" xfId="1" applyNumberFormat="1" applyFont="1" applyAlignment="1">
      <alignment horizontal="center"/>
    </xf>
    <xf numFmtId="172" fontId="8" fillId="0" borderId="0" xfId="1" applyNumberFormat="1" applyFont="1" applyFill="1" applyBorder="1"/>
    <xf numFmtId="0" fontId="8" fillId="0" borderId="52" xfId="0" applyFont="1" applyBorder="1"/>
    <xf numFmtId="167" fontId="0" fillId="0" borderId="12" xfId="0" applyNumberFormat="1" applyBorder="1"/>
    <xf numFmtId="167" fontId="34" fillId="0" borderId="41" xfId="1" applyNumberFormat="1" applyFont="1" applyBorder="1"/>
    <xf numFmtId="167" fontId="34" fillId="0" borderId="0" xfId="1" applyNumberFormat="1" applyFont="1" applyBorder="1"/>
    <xf numFmtId="167" fontId="34" fillId="0" borderId="18" xfId="1" applyNumberFormat="1" applyFont="1" applyFill="1" applyBorder="1"/>
    <xf numFmtId="167" fontId="66" fillId="2" borderId="0" xfId="1" applyNumberFormat="1" applyFont="1" applyFill="1"/>
    <xf numFmtId="167" fontId="66" fillId="12" borderId="0" xfId="1" applyNumberFormat="1" applyFont="1" applyFill="1"/>
    <xf numFmtId="167" fontId="66" fillId="2" borderId="0" xfId="0" applyNumberFormat="1" applyFont="1" applyFill="1"/>
    <xf numFmtId="167" fontId="9" fillId="0" borderId="0" xfId="1" applyNumberFormat="1" applyFont="1"/>
    <xf numFmtId="167" fontId="0" fillId="0" borderId="0" xfId="0" applyNumberFormat="1" applyAlignment="1">
      <alignment horizontal="center"/>
    </xf>
    <xf numFmtId="167" fontId="9" fillId="0" borderId="0" xfId="1" applyNumberFormat="1" applyFont="1" applyBorder="1"/>
    <xf numFmtId="167" fontId="6" fillId="2" borderId="0" xfId="0" applyNumberFormat="1" applyFont="1" applyFill="1"/>
    <xf numFmtId="0" fontId="0" fillId="0" borderId="0" xfId="1" applyNumberFormat="1" applyFont="1"/>
    <xf numFmtId="167" fontId="32" fillId="9" borderId="55" xfId="0" applyNumberFormat="1" applyFont="1" applyFill="1" applyBorder="1"/>
    <xf numFmtId="167" fontId="33" fillId="9" borderId="55" xfId="0" applyNumberFormat="1" applyFont="1" applyFill="1" applyBorder="1"/>
    <xf numFmtId="167" fontId="32" fillId="9" borderId="55" xfId="1" applyNumberFormat="1" applyFont="1" applyFill="1" applyBorder="1" applyAlignment="1">
      <alignment horizontal="center"/>
    </xf>
    <xf numFmtId="167" fontId="32" fillId="9" borderId="55" xfId="1" applyNumberFormat="1" applyFont="1" applyFill="1" applyBorder="1" applyAlignment="1">
      <alignment horizontal="right"/>
    </xf>
    <xf numFmtId="167" fontId="32" fillId="9" borderId="55" xfId="0" applyNumberFormat="1" applyFont="1" applyFill="1" applyBorder="1" applyAlignment="1">
      <alignment horizontal="right"/>
    </xf>
    <xf numFmtId="167" fontId="32" fillId="9" borderId="55" xfId="1" applyNumberFormat="1" applyFont="1" applyFill="1" applyBorder="1"/>
    <xf numFmtId="0" fontId="8" fillId="9" borderId="55" xfId="0" applyFont="1" applyFill="1" applyBorder="1"/>
    <xf numFmtId="167" fontId="8" fillId="9" borderId="55" xfId="1" applyNumberFormat="1" applyFont="1" applyFill="1" applyBorder="1"/>
    <xf numFmtId="167" fontId="34" fillId="9" borderId="55" xfId="1" applyNumberFormat="1" applyFont="1" applyFill="1" applyBorder="1" applyAlignment="1">
      <alignment horizontal="right"/>
    </xf>
    <xf numFmtId="167" fontId="34" fillId="9" borderId="55" xfId="1" applyNumberFormat="1" applyFont="1" applyFill="1" applyBorder="1"/>
    <xf numFmtId="167" fontId="8" fillId="9" borderId="55" xfId="0" applyNumberFormat="1" applyFont="1" applyFill="1" applyBorder="1"/>
    <xf numFmtId="0" fontId="0" fillId="9" borderId="55" xfId="0" applyFill="1" applyBorder="1"/>
    <xf numFmtId="167" fontId="34" fillId="9" borderId="55" xfId="0" applyNumberFormat="1" applyFont="1" applyFill="1" applyBorder="1"/>
    <xf numFmtId="167" fontId="35" fillId="9" borderId="55" xfId="0" applyNumberFormat="1" applyFont="1" applyFill="1" applyBorder="1"/>
    <xf numFmtId="167" fontId="35" fillId="9" borderId="55" xfId="1" applyNumberFormat="1" applyFont="1" applyFill="1" applyBorder="1"/>
    <xf numFmtId="14" fontId="28" fillId="0" borderId="44" xfId="2" applyNumberFormat="1" applyBorder="1"/>
    <xf numFmtId="2" fontId="8" fillId="0" borderId="0" xfId="0" applyNumberFormat="1" applyFont="1"/>
    <xf numFmtId="2" fontId="0" fillId="2" borderId="0" xfId="0" applyNumberFormat="1" applyFill="1"/>
    <xf numFmtId="2" fontId="24" fillId="4" borderId="3" xfId="0" applyNumberFormat="1" applyFont="1" applyFill="1" applyBorder="1"/>
    <xf numFmtId="2" fontId="27" fillId="0" borderId="0" xfId="0" applyNumberFormat="1" applyFont="1"/>
    <xf numFmtId="2" fontId="26" fillId="6" borderId="32" xfId="0" applyNumberFormat="1" applyFont="1" applyFill="1" applyBorder="1"/>
    <xf numFmtId="2" fontId="0" fillId="0" borderId="0" xfId="0" applyNumberFormat="1"/>
    <xf numFmtId="0" fontId="67" fillId="0" borderId="0" xfId="3"/>
    <xf numFmtId="0" fontId="68" fillId="14" borderId="46" xfId="4" applyBorder="1" applyAlignment="1">
      <alignment horizontal="center"/>
    </xf>
    <xf numFmtId="0" fontId="68" fillId="14" borderId="0" xfId="4"/>
    <xf numFmtId="167" fontId="68" fillId="14" borderId="0" xfId="4" applyNumberFormat="1" applyBorder="1"/>
    <xf numFmtId="167" fontId="68" fillId="14" borderId="0" xfId="4" applyNumberFormat="1" applyAlignment="1">
      <alignment horizontal="center"/>
    </xf>
    <xf numFmtId="167" fontId="68" fillId="14" borderId="45" xfId="4" applyNumberFormat="1" applyBorder="1"/>
    <xf numFmtId="167" fontId="68" fillId="14" borderId="0" xfId="4" applyNumberFormat="1"/>
    <xf numFmtId="167" fontId="68" fillId="14" borderId="25" xfId="4" applyNumberFormat="1" applyBorder="1"/>
    <xf numFmtId="166" fontId="68" fillId="14" borderId="0" xfId="4" applyNumberFormat="1"/>
    <xf numFmtId="166" fontId="68" fillId="14" borderId="45" xfId="4" applyNumberFormat="1" applyBorder="1"/>
    <xf numFmtId="168" fontId="68" fillId="14" borderId="4" xfId="4" applyNumberFormat="1" applyBorder="1" applyAlignment="1">
      <alignment horizontal="center"/>
    </xf>
    <xf numFmtId="0" fontId="68" fillId="14" borderId="0" xfId="4" applyBorder="1"/>
    <xf numFmtId="168" fontId="68" fillId="14" borderId="6" xfId="4" applyNumberFormat="1" applyBorder="1" applyAlignment="1">
      <alignment horizontal="center"/>
    </xf>
    <xf numFmtId="166" fontId="68" fillId="14" borderId="0" xfId="4" applyNumberFormat="1" applyBorder="1"/>
    <xf numFmtId="164" fontId="68" fillId="14" borderId="0" xfId="4" applyNumberFormat="1"/>
    <xf numFmtId="167" fontId="34" fillId="0" borderId="48" xfId="1" applyNumberFormat="1" applyFont="1" applyBorder="1"/>
    <xf numFmtId="167" fontId="34" fillId="0" borderId="37" xfId="1" applyNumberFormat="1" applyFont="1" applyFill="1" applyBorder="1"/>
    <xf numFmtId="0" fontId="34" fillId="0" borderId="52" xfId="0" applyFont="1" applyBorder="1"/>
    <xf numFmtId="0" fontId="28" fillId="0" borderId="0" xfId="2"/>
    <xf numFmtId="167" fontId="28" fillId="0" borderId="0" xfId="2" applyNumberFormat="1"/>
    <xf numFmtId="167" fontId="0" fillId="9" borderId="0" xfId="0" applyNumberFormat="1" applyFill="1"/>
    <xf numFmtId="167" fontId="0" fillId="0" borderId="56" xfId="0" applyNumberFormat="1" applyBorder="1"/>
    <xf numFmtId="167" fontId="0" fillId="0" borderId="1" xfId="0" applyNumberFormat="1" applyBorder="1"/>
    <xf numFmtId="167" fontId="69" fillId="0" borderId="25" xfId="0" applyNumberFormat="1" applyFont="1" applyBorder="1"/>
    <xf numFmtId="167" fontId="34" fillId="0" borderId="57" xfId="1" applyNumberFormat="1" applyFont="1" applyFill="1" applyBorder="1"/>
    <xf numFmtId="167" fontId="34" fillId="0" borderId="25" xfId="0" applyNumberFormat="1" applyFont="1" applyBorder="1"/>
    <xf numFmtId="167" fontId="34" fillId="0" borderId="25" xfId="1" applyNumberFormat="1" applyFont="1" applyBorder="1"/>
    <xf numFmtId="167" fontId="8" fillId="0" borderId="25" xfId="1" applyNumberFormat="1" applyFont="1" applyBorder="1"/>
    <xf numFmtId="166" fontId="65" fillId="0" borderId="13" xfId="0" applyNumberFormat="1" applyFont="1" applyBorder="1"/>
    <xf numFmtId="166" fontId="59" fillId="0" borderId="12" xfId="0" applyNumberFormat="1" applyFont="1" applyBorder="1"/>
    <xf numFmtId="166" fontId="58" fillId="0" borderId="13" xfId="0" applyNumberFormat="1" applyFont="1" applyBorder="1"/>
    <xf numFmtId="171" fontId="68" fillId="14" borderId="0" xfId="4" applyNumberFormat="1" applyBorder="1" applyAlignment="1">
      <alignment horizontal="center"/>
    </xf>
    <xf numFmtId="0" fontId="68" fillId="14" borderId="0" xfId="4" applyAlignment="1">
      <alignment wrapText="1"/>
    </xf>
    <xf numFmtId="0" fontId="12" fillId="2" borderId="0" xfId="0" applyFont="1" applyFill="1"/>
    <xf numFmtId="167" fontId="24" fillId="4" borderId="49" xfId="0" applyNumberFormat="1" applyFont="1" applyFill="1" applyBorder="1"/>
    <xf numFmtId="167" fontId="24" fillId="4" borderId="3" xfId="0" applyNumberFormat="1" applyFont="1" applyFill="1" applyBorder="1" applyAlignment="1">
      <alignment horizontal="center"/>
    </xf>
    <xf numFmtId="167" fontId="24" fillId="4" borderId="1" xfId="0" applyNumberFormat="1" applyFont="1" applyFill="1" applyBorder="1"/>
    <xf numFmtId="167" fontId="25" fillId="4" borderId="0" xfId="0" applyNumberFormat="1" applyFont="1" applyFill="1"/>
    <xf numFmtId="167" fontId="24" fillId="4" borderId="0" xfId="0" applyNumberFormat="1" applyFont="1" applyFill="1"/>
    <xf numFmtId="167" fontId="24" fillId="4" borderId="11" xfId="0" applyNumberFormat="1" applyFont="1" applyFill="1" applyBorder="1" applyAlignment="1">
      <alignment horizontal="center"/>
    </xf>
    <xf numFmtId="167" fontId="24" fillId="4" borderId="10" xfId="0" applyNumberFormat="1" applyFont="1" applyFill="1" applyBorder="1" applyAlignment="1">
      <alignment horizontal="right"/>
    </xf>
    <xf numFmtId="167" fontId="24" fillId="4" borderId="0" xfId="0" applyNumberFormat="1" applyFont="1" applyFill="1" applyAlignment="1">
      <alignment horizontal="left"/>
    </xf>
    <xf numFmtId="167" fontId="8" fillId="6" borderId="21" xfId="0" applyNumberFormat="1" applyFont="1" applyFill="1" applyBorder="1"/>
    <xf numFmtId="167" fontId="26" fillId="6" borderId="22" xfId="2" applyNumberFormat="1" applyFont="1" applyFill="1" applyBorder="1"/>
    <xf numFmtId="167" fontId="26" fillId="6" borderId="24" xfId="0" applyNumberFormat="1" applyFont="1" applyFill="1" applyBorder="1"/>
    <xf numFmtId="167" fontId="26" fillId="6" borderId="43" xfId="2" applyNumberFormat="1" applyFont="1" applyFill="1" applyBorder="1"/>
    <xf numFmtId="165" fontId="8" fillId="0" borderId="37" xfId="1" applyFont="1" applyFill="1" applyBorder="1" applyAlignment="1">
      <alignment horizontal="right"/>
    </xf>
    <xf numFmtId="167" fontId="55" fillId="0" borderId="0" xfId="1" applyNumberFormat="1" applyFont="1" applyFill="1" applyBorder="1"/>
    <xf numFmtId="167" fontId="0" fillId="0" borderId="0" xfId="1" applyNumberFormat="1" applyFont="1" applyAlignment="1">
      <alignment horizontal="right"/>
    </xf>
    <xf numFmtId="167" fontId="0" fillId="0" borderId="0" xfId="1" applyNumberFormat="1" applyFont="1" applyAlignment="1"/>
    <xf numFmtId="167" fontId="9" fillId="0" borderId="0" xfId="1" applyNumberFormat="1" applyFont="1" applyFill="1" applyBorder="1"/>
    <xf numFmtId="167" fontId="8" fillId="0" borderId="42" xfId="0" applyNumberFormat="1" applyFont="1" applyBorder="1"/>
    <xf numFmtId="0" fontId="8" fillId="0" borderId="32" xfId="0" applyFont="1" applyBorder="1"/>
    <xf numFmtId="0" fontId="26" fillId="6" borderId="3" xfId="0" applyFont="1" applyFill="1" applyBorder="1"/>
    <xf numFmtId="170" fontId="8" fillId="6" borderId="2" xfId="0" applyNumberFormat="1" applyFont="1" applyFill="1" applyBorder="1"/>
    <xf numFmtId="0" fontId="0" fillId="0" borderId="58" xfId="0" applyBorder="1"/>
    <xf numFmtId="0" fontId="27" fillId="0" borderId="52" xfId="0" applyFont="1" applyBorder="1"/>
    <xf numFmtId="167" fontId="8" fillId="0" borderId="14" xfId="0" applyNumberFormat="1" applyFont="1" applyBorder="1"/>
    <xf numFmtId="0" fontId="8" fillId="0" borderId="59" xfId="0" applyFont="1" applyBorder="1"/>
    <xf numFmtId="0" fontId="8" fillId="0" borderId="0" xfId="0" applyFont="1" applyAlignment="1">
      <alignment horizontal="left"/>
    </xf>
    <xf numFmtId="16" fontId="0" fillId="0" borderId="0" xfId="0" applyNumberFormat="1" applyAlignment="1">
      <alignment horizontal="center"/>
    </xf>
    <xf numFmtId="167" fontId="12" fillId="4" borderId="60" xfId="1" applyNumberFormat="1" applyFont="1" applyFill="1" applyBorder="1" applyAlignment="1" applyProtection="1">
      <alignment horizontal="center"/>
    </xf>
    <xf numFmtId="167" fontId="73" fillId="0" borderId="0" xfId="1" applyNumberFormat="1" applyFont="1"/>
    <xf numFmtId="167" fontId="9" fillId="0" borderId="25" xfId="1" applyNumberFormat="1" applyFont="1" applyBorder="1"/>
    <xf numFmtId="167" fontId="68" fillId="14" borderId="61" xfId="4" applyNumberFormat="1" applyBorder="1"/>
    <xf numFmtId="0" fontId="68" fillId="14" borderId="62" xfId="4" applyBorder="1" applyAlignment="1">
      <alignment horizontal="center"/>
    </xf>
    <xf numFmtId="0" fontId="28" fillId="0" borderId="25" xfId="2" applyBorder="1"/>
    <xf numFmtId="167" fontId="74" fillId="0" borderId="0" xfId="0" applyNumberFormat="1" applyFont="1"/>
    <xf numFmtId="167" fontId="73" fillId="0" borderId="0" xfId="0" applyNumberFormat="1" applyFont="1"/>
    <xf numFmtId="166" fontId="73" fillId="0" borderId="0" xfId="0" applyNumberFormat="1" applyFont="1"/>
    <xf numFmtId="0" fontId="28" fillId="0" borderId="12" xfId="2" applyBorder="1"/>
    <xf numFmtId="0" fontId="28" fillId="0" borderId="45" xfId="2" applyBorder="1"/>
    <xf numFmtId="167" fontId="75" fillId="0" borderId="0" xfId="0" applyNumberFormat="1" applyFont="1"/>
    <xf numFmtId="15" fontId="55" fillId="0" borderId="45" xfId="0" applyNumberFormat="1" applyFont="1" applyBorder="1" applyAlignment="1">
      <alignment horizontal="center"/>
    </xf>
    <xf numFmtId="166" fontId="75" fillId="0" borderId="0" xfId="0" applyNumberFormat="1" applyFont="1"/>
    <xf numFmtId="167" fontId="28" fillId="0" borderId="45" xfId="2" applyNumberFormat="1" applyBorder="1"/>
    <xf numFmtId="169" fontId="55" fillId="0" borderId="45" xfId="0" applyNumberFormat="1" applyFont="1" applyBorder="1" applyAlignment="1">
      <alignment horizontal="center"/>
    </xf>
    <xf numFmtId="167" fontId="64" fillId="0" borderId="0" xfId="1" applyNumberFormat="1" applyFont="1" applyAlignment="1">
      <alignment vertical="top"/>
    </xf>
    <xf numFmtId="167" fontId="55" fillId="0" borderId="0" xfId="1" applyNumberFormat="1" applyFont="1" applyAlignment="1">
      <alignment horizontal="center"/>
    </xf>
    <xf numFmtId="167" fontId="8" fillId="0" borderId="40" xfId="1" applyNumberFormat="1" applyFont="1" applyFill="1" applyBorder="1"/>
    <xf numFmtId="166" fontId="8" fillId="0" borderId="12" xfId="0" applyNumberFormat="1" applyFont="1" applyBorder="1"/>
    <xf numFmtId="0" fontId="8" fillId="0" borderId="16" xfId="0" applyFont="1" applyBorder="1"/>
    <xf numFmtId="0" fontId="8" fillId="0" borderId="39" xfId="0" applyFont="1" applyBorder="1"/>
    <xf numFmtId="167" fontId="24" fillId="4" borderId="4" xfId="0" applyNumberFormat="1" applyFont="1" applyFill="1" applyBorder="1" applyAlignment="1">
      <alignment horizontal="center"/>
    </xf>
    <xf numFmtId="167" fontId="24" fillId="4" borderId="5" xfId="0" applyNumberFormat="1" applyFont="1" applyFill="1" applyBorder="1"/>
    <xf numFmtId="167" fontId="26" fillId="6" borderId="21" xfId="2" applyNumberFormat="1" applyFont="1" applyFill="1" applyBorder="1"/>
    <xf numFmtId="167" fontId="26" fillId="6" borderId="63" xfId="0" applyNumberFormat="1" applyFont="1" applyFill="1" applyBorder="1"/>
    <xf numFmtId="167" fontId="24" fillId="4" borderId="64" xfId="0" applyNumberFormat="1" applyFont="1" applyFill="1" applyBorder="1" applyAlignment="1">
      <alignment horizontal="right"/>
    </xf>
    <xf numFmtId="167" fontId="8" fillId="0" borderId="65" xfId="1" applyNumberFormat="1" applyFont="1" applyBorder="1"/>
    <xf numFmtId="167" fontId="26" fillId="6" borderId="66" xfId="2" applyNumberFormat="1" applyFont="1" applyFill="1" applyBorder="1"/>
    <xf numFmtId="167" fontId="26" fillId="6" borderId="23" xfId="2" applyNumberFormat="1" applyFont="1" applyFill="1" applyBorder="1"/>
    <xf numFmtId="167" fontId="8" fillId="0" borderId="14" xfId="1" applyNumberFormat="1" applyFont="1" applyBorder="1"/>
    <xf numFmtId="167" fontId="34" fillId="0" borderId="40" xfId="0" applyNumberFormat="1" applyFont="1" applyBorder="1"/>
    <xf numFmtId="167" fontId="34" fillId="0" borderId="65" xfId="0" applyNumberFormat="1" applyFont="1" applyBorder="1"/>
    <xf numFmtId="167" fontId="8" fillId="0" borderId="12" xfId="1" applyNumberFormat="1" applyFont="1" applyBorder="1" applyAlignment="1"/>
    <xf numFmtId="167" fontId="34" fillId="0" borderId="14" xfId="1" applyNumberFormat="1" applyFont="1" applyBorder="1"/>
    <xf numFmtId="165" fontId="35" fillId="6" borderId="68" xfId="1" applyFont="1" applyFill="1" applyBorder="1"/>
    <xf numFmtId="167" fontId="12" fillId="4" borderId="5" xfId="0" applyNumberFormat="1" applyFont="1" applyFill="1" applyBorder="1" applyAlignment="1">
      <alignment horizontal="right"/>
    </xf>
    <xf numFmtId="167" fontId="12" fillId="4" borderId="15" xfId="0" applyNumberFormat="1" applyFont="1" applyFill="1" applyBorder="1" applyAlignment="1">
      <alignment horizontal="right"/>
    </xf>
    <xf numFmtId="167" fontId="15" fillId="6" borderId="21" xfId="2" applyNumberFormat="1" applyFont="1" applyFill="1" applyBorder="1"/>
    <xf numFmtId="167" fontId="15" fillId="6" borderId="66" xfId="2" applyNumberFormat="1" applyFont="1" applyFill="1" applyBorder="1"/>
    <xf numFmtId="167" fontId="15" fillId="6" borderId="23" xfId="2" applyNumberFormat="1" applyFont="1" applyFill="1" applyBorder="1"/>
    <xf numFmtId="167" fontId="8" fillId="0" borderId="16" xfId="0" applyNumberFormat="1" applyFont="1" applyBorder="1"/>
    <xf numFmtId="167" fontId="12" fillId="4" borderId="11" xfId="0" applyNumberFormat="1" applyFont="1" applyFill="1" applyBorder="1"/>
    <xf numFmtId="167" fontId="15" fillId="6" borderId="63" xfId="0" applyNumberFormat="1" applyFont="1" applyFill="1" applyBorder="1"/>
    <xf numFmtId="0" fontId="8" fillId="0" borderId="36" xfId="0" applyFont="1" applyBorder="1"/>
    <xf numFmtId="167" fontId="27" fillId="0" borderId="0" xfId="0" applyNumberFormat="1" applyFont="1"/>
    <xf numFmtId="167" fontId="8" fillId="0" borderId="18" xfId="0" applyNumberFormat="1" applyFont="1" applyBorder="1"/>
    <xf numFmtId="167" fontId="8" fillId="0" borderId="19" xfId="1" applyNumberFormat="1" applyFont="1" applyBorder="1"/>
    <xf numFmtId="0" fontId="76" fillId="0" borderId="0" xfId="0" applyFont="1"/>
    <xf numFmtId="166" fontId="77" fillId="0" borderId="0" xfId="0" applyNumberFormat="1" applyFont="1"/>
    <xf numFmtId="166" fontId="78" fillId="0" borderId="0" xfId="0" applyNumberFormat="1" applyFont="1"/>
    <xf numFmtId="167" fontId="79" fillId="0" borderId="0" xfId="0" applyNumberFormat="1" applyFont="1"/>
    <xf numFmtId="167" fontId="80" fillId="0" borderId="0" xfId="0" applyNumberFormat="1" applyFont="1"/>
    <xf numFmtId="166" fontId="80" fillId="0" borderId="0" xfId="0" applyNumberFormat="1" applyFont="1"/>
    <xf numFmtId="167" fontId="81" fillId="0" borderId="0" xfId="0" applyNumberFormat="1" applyFont="1"/>
    <xf numFmtId="167" fontId="82" fillId="0" borderId="0" xfId="0" applyNumberFormat="1" applyFont="1"/>
    <xf numFmtId="166" fontId="71" fillId="0" borderId="0" xfId="0" applyNumberFormat="1" applyFont="1"/>
    <xf numFmtId="165" fontId="83" fillId="0" borderId="0" xfId="1" applyFont="1"/>
    <xf numFmtId="167" fontId="84" fillId="0" borderId="0" xfId="1" applyNumberFormat="1" applyFont="1"/>
    <xf numFmtId="167" fontId="85" fillId="0" borderId="0" xfId="1" applyNumberFormat="1" applyFont="1"/>
    <xf numFmtId="167" fontId="15" fillId="0" borderId="23" xfId="0" applyNumberFormat="1" applyFont="1" applyBorder="1"/>
    <xf numFmtId="167" fontId="26" fillId="6" borderId="23" xfId="1" applyNumberFormat="1" applyFont="1" applyFill="1" applyBorder="1"/>
    <xf numFmtId="167" fontId="26" fillId="6" borderId="68" xfId="1" applyNumberFormat="1" applyFont="1" applyFill="1" applyBorder="1"/>
    <xf numFmtId="167" fontId="26" fillId="6" borderId="30" xfId="1" applyNumberFormat="1" applyFont="1" applyFill="1" applyBorder="1"/>
    <xf numFmtId="167" fontId="26" fillId="6" borderId="67" xfId="1" applyNumberFormat="1" applyFont="1" applyFill="1" applyBorder="1"/>
    <xf numFmtId="169" fontId="0" fillId="0" borderId="60" xfId="0" applyNumberFormat="1" applyBorder="1" applyAlignment="1">
      <alignment horizontal="center"/>
    </xf>
    <xf numFmtId="169" fontId="68" fillId="14" borderId="51" xfId="4" applyNumberFormat="1" applyBorder="1" applyAlignment="1">
      <alignment horizontal="center"/>
    </xf>
    <xf numFmtId="14" fontId="0" fillId="0" borderId="60" xfId="0" applyNumberFormat="1" applyBorder="1" applyAlignment="1">
      <alignment horizontal="center"/>
    </xf>
    <xf numFmtId="14" fontId="68" fillId="14" borderId="51" xfId="4" applyNumberFormat="1" applyBorder="1" applyAlignment="1">
      <alignment horizontal="center"/>
    </xf>
    <xf numFmtId="0" fontId="68" fillId="14" borderId="69" xfId="4" applyBorder="1" applyAlignment="1">
      <alignment horizontal="center"/>
    </xf>
    <xf numFmtId="0" fontId="68" fillId="14" borderId="10" xfId="4" applyBorder="1"/>
    <xf numFmtId="14" fontId="68" fillId="14" borderId="44" xfId="4" applyNumberFormat="1" applyBorder="1"/>
    <xf numFmtId="166" fontId="68" fillId="14" borderId="12" xfId="4" applyNumberFormat="1" applyBorder="1"/>
    <xf numFmtId="167" fontId="8" fillId="0" borderId="65" xfId="0" applyNumberFormat="1" applyFont="1" applyBorder="1"/>
    <xf numFmtId="165" fontId="70" fillId="0" borderId="40" xfId="1" applyFont="1" applyBorder="1" applyAlignment="1">
      <alignment horizontal="right"/>
    </xf>
    <xf numFmtId="0" fontId="86" fillId="0" borderId="70" xfId="5" applyFont="1" applyBorder="1"/>
    <xf numFmtId="0" fontId="86" fillId="0" borderId="72" xfId="5" applyFont="1" applyBorder="1"/>
    <xf numFmtId="173" fontId="86" fillId="0" borderId="71" xfId="5" applyNumberFormat="1" applyFont="1" applyBorder="1" applyAlignment="1">
      <alignment horizontal="right"/>
    </xf>
    <xf numFmtId="0" fontId="67" fillId="0" borderId="71" xfId="5" applyFont="1" applyBorder="1"/>
    <xf numFmtId="173" fontId="86" fillId="0" borderId="72" xfId="5" applyNumberFormat="1" applyFont="1" applyBorder="1" applyAlignment="1">
      <alignment horizontal="right"/>
    </xf>
    <xf numFmtId="0" fontId="86" fillId="0" borderId="71" xfId="5" applyFont="1" applyBorder="1"/>
    <xf numFmtId="173" fontId="86" fillId="0" borderId="0" xfId="5" applyNumberFormat="1" applyFont="1" applyAlignment="1">
      <alignment horizontal="right"/>
    </xf>
    <xf numFmtId="8" fontId="86" fillId="0" borderId="0" xfId="5" applyNumberFormat="1" applyFont="1"/>
    <xf numFmtId="173" fontId="8" fillId="15" borderId="72" xfId="5" applyNumberFormat="1" applyFont="1" applyFill="1" applyBorder="1" applyAlignment="1">
      <alignment horizontal="right"/>
    </xf>
    <xf numFmtId="173" fontId="86" fillId="9" borderId="72" xfId="5" applyNumberFormat="1" applyFont="1" applyFill="1" applyBorder="1" applyAlignment="1">
      <alignment horizontal="right"/>
    </xf>
    <xf numFmtId="173" fontId="8" fillId="16" borderId="72" xfId="5" applyNumberFormat="1" applyFont="1" applyFill="1" applyBorder="1" applyAlignment="1">
      <alignment horizontal="right"/>
    </xf>
    <xf numFmtId="173" fontId="8" fillId="17" borderId="72" xfId="5" applyNumberFormat="1" applyFont="1" applyFill="1" applyBorder="1"/>
    <xf numFmtId="167" fontId="12" fillId="4" borderId="32" xfId="1" applyNumberFormat="1" applyFont="1" applyFill="1" applyBorder="1" applyAlignment="1" applyProtection="1">
      <alignment horizontal="center"/>
    </xf>
    <xf numFmtId="166" fontId="8" fillId="0" borderId="37" xfId="0" applyNumberFormat="1" applyFont="1" applyBorder="1"/>
    <xf numFmtId="167" fontId="0" fillId="0" borderId="37" xfId="0" applyNumberFormat="1" applyBorder="1"/>
    <xf numFmtId="167" fontId="0" fillId="0" borderId="12" xfId="1" applyNumberFormat="1" applyFont="1" applyBorder="1"/>
    <xf numFmtId="167" fontId="34" fillId="0" borderId="12" xfId="1" applyNumberFormat="1" applyFont="1" applyBorder="1"/>
    <xf numFmtId="167" fontId="34" fillId="0" borderId="19" xfId="1" applyNumberFormat="1" applyFont="1" applyBorder="1"/>
    <xf numFmtId="8" fontId="28" fillId="0" borderId="16" xfId="0" applyNumberFormat="1" applyFont="1" applyBorder="1" applyAlignment="1">
      <alignment horizontal="right" wrapText="1"/>
    </xf>
    <xf numFmtId="0" fontId="28" fillId="0" borderId="16" xfId="0" applyFont="1" applyBorder="1" applyAlignment="1">
      <alignment wrapText="1"/>
    </xf>
    <xf numFmtId="167" fontId="32" fillId="4" borderId="10" xfId="0" applyNumberFormat="1" applyFont="1" applyFill="1" applyBorder="1"/>
    <xf numFmtId="167" fontId="32" fillId="4" borderId="11" xfId="1" applyNumberFormat="1" applyFont="1" applyFill="1" applyBorder="1" applyAlignment="1">
      <alignment horizontal="center"/>
    </xf>
    <xf numFmtId="167" fontId="35" fillId="6" borderId="38" xfId="0" applyNumberFormat="1" applyFont="1" applyFill="1" applyBorder="1"/>
    <xf numFmtId="167" fontId="34" fillId="6" borderId="74" xfId="0" applyNumberFormat="1" applyFont="1" applyFill="1" applyBorder="1"/>
    <xf numFmtId="167" fontId="34" fillId="6" borderId="32" xfId="0" applyNumberFormat="1" applyFont="1" applyFill="1" applyBorder="1"/>
    <xf numFmtId="167" fontId="35" fillId="6" borderId="32" xfId="1" applyNumberFormat="1" applyFont="1" applyFill="1" applyBorder="1"/>
    <xf numFmtId="167" fontId="34" fillId="6" borderId="38" xfId="0" applyNumberFormat="1" applyFont="1" applyFill="1" applyBorder="1"/>
    <xf numFmtId="167" fontId="35" fillId="6" borderId="32" xfId="0" applyNumberFormat="1" applyFont="1" applyFill="1" applyBorder="1"/>
    <xf numFmtId="167" fontId="35" fillId="6" borderId="38" xfId="1" applyNumberFormat="1" applyFont="1" applyFill="1" applyBorder="1"/>
    <xf numFmtId="167" fontId="35" fillId="6" borderId="35" xfId="1" applyNumberFormat="1" applyFont="1" applyFill="1" applyBorder="1"/>
    <xf numFmtId="2" fontId="8" fillId="0" borderId="18" xfId="0" applyNumberFormat="1" applyFont="1" applyBorder="1"/>
    <xf numFmtId="167" fontId="8" fillId="0" borderId="73" xfId="0" applyNumberFormat="1" applyFont="1" applyBorder="1"/>
    <xf numFmtId="167" fontId="8" fillId="0" borderId="12" xfId="1" applyNumberFormat="1" applyFont="1" applyFill="1" applyBorder="1" applyAlignment="1">
      <alignment horizontal="right"/>
    </xf>
    <xf numFmtId="167" fontId="8" fillId="9" borderId="12" xfId="0" applyNumberFormat="1" applyFont="1" applyFill="1" applyBorder="1"/>
    <xf numFmtId="166" fontId="8" fillId="0" borderId="16" xfId="0" applyNumberFormat="1" applyFont="1" applyBorder="1"/>
    <xf numFmtId="8" fontId="28" fillId="18" borderId="16" xfId="0" applyNumberFormat="1" applyFont="1" applyFill="1" applyBorder="1" applyAlignment="1">
      <alignment horizontal="right" wrapText="1"/>
    </xf>
    <xf numFmtId="0" fontId="28" fillId="18" borderId="16" xfId="0" applyFont="1" applyFill="1" applyBorder="1" applyAlignment="1">
      <alignment wrapText="1"/>
    </xf>
    <xf numFmtId="8" fontId="28" fillId="0" borderId="64" xfId="0" applyNumberFormat="1" applyFont="1" applyBorder="1" applyAlignment="1">
      <alignment horizontal="right" wrapText="1"/>
    </xf>
    <xf numFmtId="14" fontId="0" fillId="0" borderId="0" xfId="0" applyNumberFormat="1" applyAlignment="1">
      <alignment horizontal="center"/>
    </xf>
    <xf numFmtId="0" fontId="87" fillId="0" borderId="0" xfId="4" applyFont="1" applyFill="1"/>
    <xf numFmtId="0" fontId="9" fillId="0" borderId="0" xfId="0" applyFont="1" applyFill="1"/>
    <xf numFmtId="166" fontId="9" fillId="0" borderId="0" xfId="0" applyNumberFormat="1" applyFont="1" applyFill="1"/>
    <xf numFmtId="167" fontId="3" fillId="13" borderId="0" xfId="0" applyNumberFormat="1" applyFont="1" applyFill="1"/>
    <xf numFmtId="167" fontId="0" fillId="13" borderId="0" xfId="0" applyNumberFormat="1" applyFill="1"/>
    <xf numFmtId="167" fontId="72" fillId="13" borderId="0" xfId="1" applyNumberFormat="1" applyFont="1" applyFill="1"/>
    <xf numFmtId="167" fontId="0" fillId="13" borderId="0" xfId="1" applyNumberFormat="1" applyFont="1" applyFill="1"/>
    <xf numFmtId="167" fontId="0" fillId="13" borderId="0" xfId="1" applyNumberFormat="1" applyFont="1" applyFill="1" applyBorder="1"/>
    <xf numFmtId="14" fontId="28" fillId="19" borderId="44" xfId="2" applyNumberFormat="1" applyFill="1" applyBorder="1"/>
    <xf numFmtId="171" fontId="0" fillId="0" borderId="0" xfId="0" applyNumberFormat="1" applyFill="1" applyAlignment="1">
      <alignment horizontal="center"/>
    </xf>
    <xf numFmtId="14" fontId="67" fillId="0" borderId="0" xfId="3" applyNumberFormat="1"/>
    <xf numFmtId="14" fontId="28" fillId="0" borderId="44" xfId="2" applyNumberFormat="1" applyFill="1" applyBorder="1"/>
    <xf numFmtId="14" fontId="28" fillId="0" borderId="0" xfId="2" applyNumberFormat="1" applyFill="1" applyBorder="1"/>
    <xf numFmtId="0" fontId="34" fillId="0" borderId="0" xfId="0" applyFont="1" applyAlignment="1">
      <alignment horizontal="left"/>
    </xf>
    <xf numFmtId="14" fontId="28" fillId="13" borderId="44" xfId="2" applyNumberFormat="1" applyFill="1" applyBorder="1"/>
    <xf numFmtId="167" fontId="0" fillId="0" borderId="0" xfId="0" applyNumberFormat="1" applyFill="1"/>
    <xf numFmtId="0" fontId="0" fillId="0" borderId="44" xfId="0" applyFill="1" applyBorder="1"/>
    <xf numFmtId="167" fontId="55" fillId="0" borderId="0" xfId="1" applyNumberFormat="1" applyFont="1" applyBorder="1"/>
    <xf numFmtId="0" fontId="8" fillId="0" borderId="0" xfId="0" applyFont="1" applyBorder="1"/>
    <xf numFmtId="167" fontId="34" fillId="0" borderId="40" xfId="1" applyNumberFormat="1" applyFont="1" applyFill="1" applyBorder="1"/>
    <xf numFmtId="167" fontId="34" fillId="0" borderId="65" xfId="1" applyNumberFormat="1" applyFont="1" applyFill="1" applyBorder="1"/>
    <xf numFmtId="167" fontId="8" fillId="0" borderId="19" xfId="0" applyNumberFormat="1" applyFont="1" applyBorder="1"/>
    <xf numFmtId="167" fontId="0" fillId="0" borderId="75" xfId="0" applyNumberFormat="1" applyBorder="1"/>
    <xf numFmtId="0" fontId="34" fillId="0" borderId="0" xfId="0" applyFont="1" applyAlignment="1">
      <alignment horizontal="left"/>
    </xf>
    <xf numFmtId="0" fontId="34" fillId="0" borderId="52" xfId="0" applyFont="1" applyBorder="1" applyAlignment="1">
      <alignment horizontal="left"/>
    </xf>
    <xf numFmtId="0" fontId="8" fillId="0" borderId="0" xfId="0" applyFont="1" applyAlignment="1">
      <alignment horizontal="center"/>
    </xf>
    <xf numFmtId="0" fontId="8" fillId="0" borderId="52" xfId="0" applyFont="1" applyBorder="1" applyAlignment="1">
      <alignment horizontal="center"/>
    </xf>
    <xf numFmtId="0" fontId="8" fillId="0" borderId="18" xfId="0" applyFont="1" applyBorder="1" applyAlignment="1">
      <alignment horizontal="center"/>
    </xf>
    <xf numFmtId="0" fontId="8" fillId="0" borderId="53" xfId="0" applyFont="1" applyBorder="1" applyAlignment="1">
      <alignment horizontal="center"/>
    </xf>
    <xf numFmtId="167" fontId="26" fillId="6" borderId="76" xfId="0" applyNumberFormat="1" applyFont="1" applyFill="1" applyBorder="1"/>
    <xf numFmtId="167" fontId="34" fillId="6" borderId="77" xfId="0" applyNumberFormat="1" applyFont="1" applyFill="1" applyBorder="1"/>
  </cellXfs>
  <cellStyles count="6">
    <cellStyle name="Currency" xfId="1" builtinId="4"/>
    <cellStyle name="Excel Built-in Normal" xfId="2" xr:uid="{00000000-0005-0000-0000-000001000000}"/>
    <cellStyle name="Good" xfId="4" builtinId="26"/>
    <cellStyle name="Normal" xfId="0" builtinId="0"/>
    <cellStyle name="Normal 2" xfId="3" xr:uid="{00000000-0005-0000-0000-000004000000}"/>
    <cellStyle name="Standaard 2" xfId="5" xr:uid="{00000000-0005-0000-0000-000005000000}"/>
  </cellStyles>
  <dxfs count="0"/>
  <tableStyles count="0" defaultTableStyle="TableStyleMedium9" defaultPivotStyle="PivotStyleLight16"/>
  <colors>
    <mruColors>
      <color rgb="FF0000FF"/>
      <color rgb="FFFF9999"/>
      <color rgb="FFFDEB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561</xdr:row>
      <xdr:rowOff>0</xdr:rowOff>
    </xdr:from>
    <xdr:to>
      <xdr:col>6</xdr:col>
      <xdr:colOff>0</xdr:colOff>
      <xdr:row>561</xdr:row>
      <xdr:rowOff>9525</xdr:rowOff>
    </xdr:to>
    <xdr:pic>
      <xdr:nvPicPr>
        <xdr:cNvPr id="1025" name="Picture 1" descr="https://mijnzakelijk.ing.nl/mpz/girordpl/gfx/dummy.gif">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05275" y="35461575"/>
          <a:ext cx="95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2933700</xdr:colOff>
      <xdr:row>4</xdr:row>
      <xdr:rowOff>180975</xdr:rowOff>
    </xdr:from>
    <xdr:ext cx="184731" cy="264560"/>
    <xdr:sp macro="" textlink="">
      <xdr:nvSpPr>
        <xdr:cNvPr id="2" name="Tekstvak 1">
          <a:extLst>
            <a:ext uri="{FF2B5EF4-FFF2-40B4-BE49-F238E27FC236}">
              <a16:creationId xmlns:a16="http://schemas.microsoft.com/office/drawing/2014/main" id="{00000000-0008-0000-0800-000002000000}"/>
            </a:ext>
          </a:extLst>
        </xdr:cNvPr>
        <xdr:cNvSpPr txBox="1"/>
      </xdr:nvSpPr>
      <xdr:spPr>
        <a:xfrm>
          <a:off x="3952875"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persons/person.xml><?xml version="1.0" encoding="utf-8"?>
<personList xmlns="http://schemas.microsoft.com/office/spreadsheetml/2018/threadedcomments" xmlns:x="http://schemas.openxmlformats.org/spreadsheetml/2006/main">
  <person displayName="Heydelberg, B.R.M. (Bente)" id="{567904D2-5AC2-AD49-AB05-C7734AC8D37C}" userId="S::s3342913@vuw.leidenuniv.nl::90f89646-4154-40d0-a663-5afcbb760d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E244" dT="2023-03-23T15:33:11.20" personId="{567904D2-5AC2-AD49-AB05-C7734AC8D37C}" id="{03E7014B-252F-464E-934B-F4F5C98563A6}">
    <text xml:space="preserve">Waar?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microsoft.com/office/2017/10/relationships/threadedComment" Target="../threadedComments/threadedComment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780"/>
  <sheetViews>
    <sheetView zoomScale="93" zoomScaleNormal="93" workbookViewId="0">
      <pane ySplit="7" topLeftCell="A649" activePane="bottomLeft" state="frozen"/>
      <selection activeCell="P1" sqref="P1"/>
      <selection pane="bottomLeft" activeCell="AE675" sqref="AE675"/>
    </sheetView>
  </sheetViews>
  <sheetFormatPr defaultColWidth="8.85546875" defaultRowHeight="15" x14ac:dyDescent="0.25"/>
  <cols>
    <col min="1" max="1" width="17.7109375" style="27" customWidth="1"/>
    <col min="2" max="2" width="0.28515625" hidden="1" customWidth="1"/>
    <col min="3" max="3" width="42" customWidth="1"/>
    <col min="4" max="4" width="14.28515625" style="216" customWidth="1"/>
    <col min="5" max="6" width="14.85546875" style="343" customWidth="1"/>
    <col min="7" max="7" width="16.28515625" style="351" customWidth="1"/>
    <col min="8" max="8" width="12.85546875" style="344" customWidth="1"/>
    <col min="9" max="9" width="10.42578125" style="345" customWidth="1"/>
    <col min="10" max="10" width="15" style="346" customWidth="1"/>
    <col min="11" max="11" width="12.7109375" style="347" customWidth="1"/>
    <col min="12" max="12" width="15.42578125" style="332" customWidth="1"/>
    <col min="13" max="13" width="10.7109375" style="334" customWidth="1"/>
    <col min="14" max="14" width="20" style="344" customWidth="1"/>
    <col min="15" max="15" width="22" style="216" customWidth="1"/>
    <col min="16" max="16" width="15.140625" style="346" customWidth="1"/>
    <col min="17" max="17" width="21.42578125" style="332" customWidth="1"/>
    <col min="18" max="19" width="13.42578125" style="334" customWidth="1"/>
    <col min="20" max="21" width="15.7109375" style="344" customWidth="1"/>
    <col min="22" max="22" width="12.42578125" style="345" customWidth="1"/>
    <col min="23" max="23" width="12" style="346" customWidth="1"/>
    <col min="24" max="24" width="17.28515625" style="347" customWidth="1"/>
    <col min="25" max="25" width="15.85546875" style="332" customWidth="1"/>
    <col min="26" max="26" width="19" style="334" customWidth="1"/>
    <col min="27" max="27" width="14" style="345" customWidth="1"/>
    <col min="28" max="29" width="14" style="346" customWidth="1"/>
    <col min="30" max="30" width="14.28515625" style="332" customWidth="1"/>
    <col min="31" max="32" width="14" style="334" customWidth="1"/>
    <col min="33" max="33" width="16.7109375" style="151" customWidth="1"/>
    <col min="34" max="34" width="43.42578125" customWidth="1"/>
    <col min="35" max="35" width="12.85546875" style="9" customWidth="1"/>
    <col min="36" max="37" width="11.28515625" style="9" customWidth="1"/>
    <col min="38" max="38" width="11.42578125" style="9" bestFit="1" customWidth="1"/>
    <col min="39" max="39" width="9.85546875" style="323" bestFit="1" customWidth="1"/>
    <col min="40" max="40" width="12.28515625" style="320" customWidth="1"/>
    <col min="41" max="41" width="12.42578125" style="325" customWidth="1"/>
    <col min="42" max="42" width="12.28515625" style="328" customWidth="1"/>
    <col min="43" max="43" width="10.42578125" style="331" customWidth="1"/>
    <col min="44" max="44" width="13.28515625" style="336" customWidth="1"/>
    <col min="45" max="45" width="13.42578125" style="323" customWidth="1"/>
    <col min="46" max="47" width="13.42578125" style="320" customWidth="1"/>
    <col min="48" max="50" width="11.42578125" style="325" customWidth="1"/>
    <col min="51" max="51" width="11.42578125" style="331" customWidth="1"/>
    <col min="52" max="52" width="17.85546875" style="331" customWidth="1"/>
    <col min="53" max="53" width="12.85546875" style="336" customWidth="1"/>
    <col min="54" max="54" width="13.140625" style="323" customWidth="1"/>
    <col min="55" max="55" width="13.140625" style="320" customWidth="1"/>
    <col min="56" max="56" width="16.42578125" style="325" customWidth="1"/>
    <col min="57" max="57" width="13.140625" style="328" customWidth="1"/>
    <col min="58" max="58" width="13.42578125" style="331" customWidth="1"/>
    <col min="59" max="60" width="13.42578125" style="336" customWidth="1"/>
    <col min="61" max="61" width="13.42578125" style="323" customWidth="1"/>
    <col min="62" max="63" width="12.7109375" style="9" customWidth="1"/>
    <col min="64" max="64" width="12.7109375" style="328" customWidth="1"/>
    <col min="65" max="65" width="12.7109375" style="331" customWidth="1"/>
    <col min="66" max="66" width="21.7109375" style="336" customWidth="1"/>
    <col min="67" max="67" width="13" style="323" customWidth="1"/>
    <col min="68" max="69" width="13" style="320" customWidth="1"/>
    <col min="70" max="70" width="15" style="9" customWidth="1"/>
    <col min="71" max="72" width="14.28515625" style="328" customWidth="1"/>
    <col min="73" max="73" width="11" customWidth="1"/>
    <col min="74" max="74" width="11.85546875" customWidth="1"/>
  </cols>
  <sheetData>
    <row r="1" spans="1:74" ht="15.75" x14ac:dyDescent="0.25">
      <c r="A1" s="34" t="s">
        <v>241</v>
      </c>
      <c r="B1" s="260" t="s">
        <v>109</v>
      </c>
      <c r="G1" s="304"/>
      <c r="AI1" s="185"/>
      <c r="AJ1" s="178"/>
      <c r="AK1" s="178"/>
    </row>
    <row r="2" spans="1:74" ht="15.75" x14ac:dyDescent="0.25">
      <c r="A2" s="35" t="s">
        <v>146</v>
      </c>
      <c r="B2" s="3"/>
      <c r="G2" s="304"/>
      <c r="AI2" s="176"/>
      <c r="AJ2" s="177"/>
      <c r="AK2" s="177"/>
    </row>
    <row r="3" spans="1:74" x14ac:dyDescent="0.25">
      <c r="G3" s="304"/>
      <c r="AI3" s="31"/>
      <c r="AJ3" s="32"/>
      <c r="AK3" s="32"/>
    </row>
    <row r="4" spans="1:74" ht="15.75" x14ac:dyDescent="0.25">
      <c r="A4" s="30" t="s">
        <v>152</v>
      </c>
      <c r="B4" s="8"/>
      <c r="G4" s="304"/>
      <c r="AG4" s="209" t="s">
        <v>264</v>
      </c>
      <c r="AI4" s="181"/>
      <c r="AJ4" s="215"/>
      <c r="AK4" s="215"/>
    </row>
    <row r="5" spans="1:74" x14ac:dyDescent="0.25">
      <c r="G5" s="304"/>
    </row>
    <row r="6" spans="1:74" x14ac:dyDescent="0.25">
      <c r="G6" s="304"/>
    </row>
    <row r="7" spans="1:74" x14ac:dyDescent="0.25">
      <c r="A7" s="20" t="s">
        <v>1</v>
      </c>
      <c r="B7" s="17"/>
      <c r="C7" s="17" t="s">
        <v>7</v>
      </c>
      <c r="D7" s="348" t="s">
        <v>18</v>
      </c>
      <c r="E7" s="348" t="s">
        <v>69</v>
      </c>
      <c r="F7" s="549" t="s">
        <v>33</v>
      </c>
      <c r="G7" s="462" t="s">
        <v>255</v>
      </c>
      <c r="H7" s="349" t="s">
        <v>3</v>
      </c>
      <c r="I7" s="349" t="s">
        <v>96</v>
      </c>
      <c r="J7" s="349" t="s">
        <v>26</v>
      </c>
      <c r="K7" s="349" t="s">
        <v>99</v>
      </c>
      <c r="L7" s="349" t="s">
        <v>154</v>
      </c>
      <c r="M7" s="349" t="s">
        <v>112</v>
      </c>
      <c r="N7" s="349" t="s">
        <v>28</v>
      </c>
      <c r="O7" s="349" t="s">
        <v>39</v>
      </c>
      <c r="P7" s="349" t="s">
        <v>39</v>
      </c>
      <c r="Q7" s="349" t="s">
        <v>258</v>
      </c>
      <c r="R7" s="349" t="s">
        <v>259</v>
      </c>
      <c r="S7" s="349" t="s">
        <v>260</v>
      </c>
      <c r="T7" s="349" t="s">
        <v>261</v>
      </c>
      <c r="U7" s="349" t="s">
        <v>40</v>
      </c>
      <c r="V7" s="349" t="s">
        <v>262</v>
      </c>
      <c r="W7" s="349" t="s">
        <v>117</v>
      </c>
      <c r="X7" s="349" t="s">
        <v>20</v>
      </c>
      <c r="Y7" s="349" t="s">
        <v>32</v>
      </c>
      <c r="Z7" s="349" t="s">
        <v>23</v>
      </c>
      <c r="AA7" s="349" t="s">
        <v>47</v>
      </c>
      <c r="AB7" s="349" t="s">
        <v>15</v>
      </c>
      <c r="AC7" s="349" t="s">
        <v>33</v>
      </c>
      <c r="AD7" s="349" t="s">
        <v>118</v>
      </c>
      <c r="AE7" s="349" t="s">
        <v>244</v>
      </c>
      <c r="AF7" s="349" t="s">
        <v>415</v>
      </c>
      <c r="AG7" s="210" t="s">
        <v>265</v>
      </c>
      <c r="AH7" s="17" t="s">
        <v>266</v>
      </c>
      <c r="AI7" s="17" t="s">
        <v>18</v>
      </c>
      <c r="AJ7" s="17" t="s">
        <v>69</v>
      </c>
      <c r="AK7" s="17" t="s">
        <v>33</v>
      </c>
      <c r="AL7" s="263" t="s">
        <v>255</v>
      </c>
      <c r="AM7" s="339" t="s">
        <v>112</v>
      </c>
      <c r="AN7" s="275" t="s">
        <v>28</v>
      </c>
      <c r="AO7" s="275" t="s">
        <v>39</v>
      </c>
      <c r="AP7" s="275" t="s">
        <v>258</v>
      </c>
      <c r="AQ7" s="340" t="s">
        <v>22</v>
      </c>
      <c r="AR7" s="340" t="s">
        <v>260</v>
      </c>
      <c r="AS7" s="340" t="s">
        <v>261</v>
      </c>
      <c r="AT7" s="340" t="s">
        <v>40</v>
      </c>
      <c r="AU7" s="340" t="s">
        <v>262</v>
      </c>
      <c r="AV7" s="340" t="s">
        <v>268</v>
      </c>
      <c r="AW7" s="340" t="s">
        <v>243</v>
      </c>
      <c r="AX7" s="340" t="s">
        <v>159</v>
      </c>
      <c r="AY7" s="275" t="s">
        <v>2</v>
      </c>
      <c r="AZ7" s="275" t="s">
        <v>142</v>
      </c>
      <c r="BA7" s="275" t="s">
        <v>26</v>
      </c>
      <c r="BB7" s="275" t="s">
        <v>4</v>
      </c>
      <c r="BC7" s="339" t="s">
        <v>3</v>
      </c>
      <c r="BD7" s="339" t="s">
        <v>85</v>
      </c>
      <c r="BE7" s="275" t="s">
        <v>20</v>
      </c>
      <c r="BF7" s="275" t="s">
        <v>32</v>
      </c>
      <c r="BG7" s="275" t="s">
        <v>23</v>
      </c>
      <c r="BH7" s="275" t="s">
        <v>398</v>
      </c>
      <c r="BI7" s="275" t="s">
        <v>67</v>
      </c>
      <c r="BJ7" s="275" t="s">
        <v>47</v>
      </c>
      <c r="BK7" s="275" t="s">
        <v>83</v>
      </c>
      <c r="BL7" s="275" t="s">
        <v>16</v>
      </c>
      <c r="BM7" s="275" t="s">
        <v>30</v>
      </c>
      <c r="BN7" s="275" t="s">
        <v>140</v>
      </c>
      <c r="BO7" s="339" t="s">
        <v>15</v>
      </c>
      <c r="BP7" s="275" t="s">
        <v>116</v>
      </c>
      <c r="BQ7" s="275" t="s">
        <v>166</v>
      </c>
      <c r="BR7" s="275" t="s">
        <v>118</v>
      </c>
      <c r="BS7" s="275" t="s">
        <v>263</v>
      </c>
      <c r="BT7" s="275" t="s">
        <v>324</v>
      </c>
      <c r="BU7" s="173"/>
      <c r="BV7" s="173"/>
    </row>
    <row r="8" spans="1:74" x14ac:dyDescent="0.25">
      <c r="A8" s="531" t="s">
        <v>37</v>
      </c>
      <c r="B8" s="403"/>
      <c r="C8" s="532"/>
      <c r="D8" s="404"/>
      <c r="E8" s="405"/>
      <c r="F8" s="405"/>
      <c r="G8" s="406"/>
      <c r="H8" s="407"/>
      <c r="I8" s="407"/>
      <c r="J8" s="407"/>
      <c r="K8" s="407"/>
      <c r="L8" s="407"/>
      <c r="M8" s="407"/>
      <c r="N8" s="407"/>
      <c r="O8" s="407"/>
      <c r="P8" s="407"/>
      <c r="Q8" s="407"/>
      <c r="R8" s="407"/>
      <c r="S8" s="407"/>
      <c r="T8" s="407"/>
      <c r="U8" s="407"/>
      <c r="V8" s="407"/>
      <c r="W8" s="407"/>
      <c r="X8" s="407"/>
      <c r="Y8" s="407"/>
      <c r="Z8" s="407"/>
      <c r="AA8" s="407"/>
      <c r="AB8" s="407"/>
      <c r="AC8" s="407"/>
      <c r="AD8" s="407"/>
      <c r="AE8" s="465"/>
      <c r="AF8" s="465"/>
      <c r="AG8" s="466" t="s">
        <v>160</v>
      </c>
      <c r="AH8" s="403"/>
      <c r="AI8" s="409"/>
      <c r="AJ8" s="415"/>
      <c r="AK8" s="415"/>
      <c r="AL8" s="410"/>
      <c r="AM8" s="409"/>
      <c r="AN8" s="409"/>
      <c r="AO8" s="409"/>
      <c r="AP8" s="409"/>
      <c r="AQ8" s="409"/>
      <c r="AR8" s="409"/>
      <c r="AS8" s="409"/>
      <c r="AT8" s="409"/>
      <c r="AU8" s="409"/>
      <c r="AV8" s="409"/>
      <c r="AW8" s="409"/>
      <c r="AX8" s="409"/>
      <c r="AY8" s="409"/>
      <c r="AZ8" s="409"/>
      <c r="BA8" s="409"/>
      <c r="BB8" s="409"/>
      <c r="BC8" s="407"/>
      <c r="BD8" s="414"/>
      <c r="BE8" s="409"/>
      <c r="BF8" s="409"/>
      <c r="BG8" s="409"/>
      <c r="BH8" s="409"/>
      <c r="BI8" s="409"/>
      <c r="BJ8" s="409"/>
      <c r="BK8" s="409"/>
      <c r="BL8" s="409"/>
      <c r="BM8" s="409"/>
      <c r="BN8" s="409"/>
      <c r="BO8" s="409"/>
      <c r="BP8" s="409"/>
      <c r="BQ8" s="409"/>
      <c r="BR8" s="409"/>
      <c r="BS8" s="409"/>
      <c r="BT8" s="409"/>
    </row>
    <row r="9" spans="1:74" x14ac:dyDescent="0.25">
      <c r="A9" s="303"/>
      <c r="C9" s="394"/>
      <c r="D9" s="350"/>
      <c r="AE9" s="352"/>
      <c r="AF9" s="352"/>
      <c r="AH9" s="276"/>
      <c r="AI9" s="305"/>
      <c r="AJ9" s="175"/>
      <c r="AK9" s="175"/>
      <c r="AL9" s="266"/>
      <c r="AM9" s="9"/>
      <c r="AN9" s="9"/>
      <c r="AO9" s="9"/>
      <c r="AP9" s="9"/>
      <c r="AQ9" s="9"/>
      <c r="AR9" s="9"/>
      <c r="AS9" s="9"/>
      <c r="AT9" s="9"/>
      <c r="AU9" s="9"/>
      <c r="AV9" s="9"/>
      <c r="AW9" s="9"/>
      <c r="AX9" s="9"/>
      <c r="AY9" s="9"/>
      <c r="AZ9" s="9"/>
      <c r="BA9" s="9"/>
      <c r="BB9" s="9"/>
      <c r="BC9" s="51"/>
      <c r="BD9" s="9"/>
      <c r="BE9" s="9"/>
      <c r="BF9" s="9"/>
      <c r="BG9" s="9"/>
      <c r="BH9" s="9"/>
      <c r="BI9" s="9"/>
      <c r="BL9" s="9"/>
      <c r="BM9" s="9"/>
      <c r="BN9" s="9"/>
      <c r="BO9" s="9"/>
      <c r="BP9" s="9"/>
      <c r="BQ9" s="9"/>
      <c r="BS9" s="9"/>
      <c r="BT9" s="9"/>
    </row>
    <row r="10" spans="1:74" x14ac:dyDescent="0.25">
      <c r="A10" s="303"/>
      <c r="B10" s="4"/>
      <c r="C10" s="394"/>
      <c r="D10" s="350"/>
      <c r="AE10" s="352"/>
      <c r="AF10" s="352"/>
      <c r="AH10" s="276"/>
      <c r="AI10" s="305"/>
      <c r="AJ10" s="216"/>
      <c r="AK10" s="216"/>
      <c r="AL10" s="264"/>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row>
    <row r="11" spans="1:74" x14ac:dyDescent="0.25">
      <c r="A11" s="303"/>
      <c r="B11" s="4"/>
      <c r="C11" s="394"/>
      <c r="D11" s="350"/>
      <c r="AE11" s="352"/>
      <c r="AF11" s="352"/>
      <c r="AH11" s="276"/>
      <c r="AI11" s="305"/>
      <c r="AJ11" s="216"/>
      <c r="AK11" s="216"/>
      <c r="AL11" s="264"/>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9"/>
      <c r="BT11" s="9"/>
    </row>
    <row r="12" spans="1:74" x14ac:dyDescent="0.25">
      <c r="A12" s="303"/>
      <c r="B12" s="4"/>
      <c r="C12" s="394"/>
      <c r="D12" s="350"/>
      <c r="AE12" s="352"/>
      <c r="AF12" s="352"/>
      <c r="AH12" s="276"/>
      <c r="AI12" s="305"/>
      <c r="AJ12" s="216"/>
      <c r="AK12" s="216"/>
      <c r="AL12" s="264"/>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row>
    <row r="13" spans="1:74" x14ac:dyDescent="0.25">
      <c r="A13" s="303"/>
      <c r="B13" s="4"/>
      <c r="C13" s="394"/>
      <c r="D13" s="350"/>
      <c r="J13" s="374"/>
      <c r="AE13" s="352"/>
      <c r="AF13" s="352"/>
      <c r="AH13" s="276"/>
      <c r="AI13" s="305"/>
      <c r="AJ13" s="216"/>
      <c r="AK13" s="216"/>
      <c r="AL13" s="264"/>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row>
    <row r="14" spans="1:74" x14ac:dyDescent="0.25">
      <c r="A14" s="303"/>
      <c r="B14" s="4"/>
      <c r="C14" s="394"/>
      <c r="D14" s="350"/>
      <c r="AA14" s="374"/>
      <c r="AE14" s="352"/>
      <c r="AF14" s="352"/>
      <c r="AH14" s="276"/>
      <c r="AI14" s="305"/>
      <c r="AJ14" s="216"/>
      <c r="AK14" s="216"/>
      <c r="AL14" s="264"/>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row>
    <row r="15" spans="1:74" x14ac:dyDescent="0.25">
      <c r="A15" s="303"/>
      <c r="B15" s="4"/>
      <c r="C15" s="394"/>
      <c r="D15" s="350"/>
      <c r="AE15" s="352"/>
      <c r="AF15" s="352"/>
      <c r="AH15" s="276"/>
      <c r="AI15" s="305"/>
      <c r="AJ15" s="216"/>
      <c r="AK15" s="216"/>
      <c r="AL15" s="264"/>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row>
    <row r="16" spans="1:74" x14ac:dyDescent="0.25">
      <c r="A16" s="303"/>
      <c r="C16" s="394"/>
      <c r="D16" s="350"/>
      <c r="AE16" s="352"/>
      <c r="AF16" s="352"/>
      <c r="AH16" s="276"/>
      <c r="AI16" s="305"/>
      <c r="AJ16" s="216"/>
      <c r="AK16" s="216"/>
      <c r="AL16" s="264"/>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row>
    <row r="17" spans="1:72" x14ac:dyDescent="0.25">
      <c r="A17" s="303"/>
      <c r="B17" s="4"/>
      <c r="C17" s="394"/>
      <c r="D17" s="350"/>
      <c r="AE17" s="352"/>
      <c r="AF17" s="352"/>
      <c r="AH17" s="276"/>
      <c r="AI17" s="305"/>
      <c r="AJ17" s="216"/>
      <c r="AK17" s="216"/>
      <c r="AL17" s="264"/>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row>
    <row r="18" spans="1:72" x14ac:dyDescent="0.25">
      <c r="A18" s="303"/>
      <c r="C18" s="394"/>
      <c r="D18" s="350"/>
      <c r="AA18" s="374"/>
      <c r="AE18" s="352"/>
      <c r="AF18" s="352"/>
      <c r="AH18" s="276"/>
      <c r="AI18" s="305"/>
      <c r="AJ18" s="219"/>
      <c r="AK18" s="219"/>
      <c r="AL18" s="264"/>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row>
    <row r="19" spans="1:72" x14ac:dyDescent="0.25">
      <c r="A19" s="303"/>
      <c r="C19" s="394"/>
      <c r="D19" s="350"/>
      <c r="AA19" s="374"/>
      <c r="AE19" s="352"/>
      <c r="AF19" s="352"/>
      <c r="AH19" s="276"/>
      <c r="AI19" s="305"/>
      <c r="AJ19" s="219"/>
      <c r="AK19" s="219"/>
      <c r="AL19" s="264"/>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row>
    <row r="20" spans="1:72" x14ac:dyDescent="0.25">
      <c r="A20" s="303"/>
      <c r="C20" s="394"/>
      <c r="D20" s="350"/>
      <c r="AA20" s="374"/>
      <c r="AE20" s="352"/>
      <c r="AF20" s="352"/>
      <c r="AH20" s="276"/>
      <c r="AI20" s="305"/>
      <c r="AJ20" s="219"/>
      <c r="AK20" s="219"/>
      <c r="AL20" s="264"/>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row>
    <row r="21" spans="1:72" x14ac:dyDescent="0.25">
      <c r="A21" s="303"/>
      <c r="C21" s="394"/>
      <c r="D21" s="350"/>
      <c r="AA21" s="374"/>
      <c r="AE21" s="352"/>
      <c r="AF21" s="352"/>
      <c r="AH21" s="276"/>
      <c r="AI21" s="305"/>
      <c r="AJ21" s="219"/>
      <c r="AK21" s="219"/>
      <c r="AL21" s="264"/>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row>
    <row r="22" spans="1:72" x14ac:dyDescent="0.25">
      <c r="A22" s="303"/>
      <c r="C22" s="394"/>
      <c r="D22" s="350"/>
      <c r="AA22" s="374"/>
      <c r="AE22" s="352"/>
      <c r="AF22" s="352"/>
      <c r="AH22" s="276"/>
      <c r="AI22" s="305"/>
      <c r="AJ22" s="219"/>
      <c r="AK22" s="219"/>
      <c r="AL22" s="264"/>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row>
    <row r="23" spans="1:72" x14ac:dyDescent="0.25">
      <c r="A23" s="303"/>
      <c r="C23" s="394"/>
      <c r="D23" s="350"/>
      <c r="AA23" s="374"/>
      <c r="AE23" s="352"/>
      <c r="AF23" s="352"/>
      <c r="AH23" s="276"/>
      <c r="AI23" s="305"/>
      <c r="AJ23" s="219"/>
      <c r="AK23" s="219"/>
      <c r="AL23" s="264"/>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row>
    <row r="24" spans="1:72" x14ac:dyDescent="0.25">
      <c r="A24" s="303"/>
      <c r="C24" s="394"/>
      <c r="D24" s="350"/>
      <c r="AA24" s="374"/>
      <c r="AE24" s="352"/>
      <c r="AF24" s="352"/>
      <c r="AH24" s="276"/>
      <c r="AI24" s="305"/>
      <c r="AJ24" s="219"/>
      <c r="AK24" s="219"/>
      <c r="AL24" s="264"/>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row>
    <row r="25" spans="1:72" x14ac:dyDescent="0.25">
      <c r="A25" s="303"/>
      <c r="C25" s="394"/>
      <c r="D25" s="350"/>
      <c r="AA25" s="374"/>
      <c r="AE25" s="352"/>
      <c r="AF25" s="352"/>
      <c r="AH25" s="276"/>
      <c r="AI25" s="305"/>
      <c r="AJ25" s="219"/>
      <c r="AK25" s="219"/>
      <c r="AL25" s="264"/>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row>
    <row r="26" spans="1:72" x14ac:dyDescent="0.25">
      <c r="A26" s="303"/>
      <c r="C26" s="394"/>
      <c r="D26" s="350"/>
      <c r="AA26" s="374"/>
      <c r="AE26" s="352"/>
      <c r="AF26" s="352"/>
      <c r="AH26" s="276"/>
      <c r="AI26" s="305"/>
      <c r="AJ26" s="219"/>
      <c r="AK26" s="219"/>
      <c r="AL26" s="264"/>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row>
    <row r="27" spans="1:72" x14ac:dyDescent="0.25">
      <c r="A27" s="303"/>
      <c r="C27" s="394"/>
      <c r="D27" s="350"/>
      <c r="AA27" s="374"/>
      <c r="AE27" s="352"/>
      <c r="AF27" s="352"/>
      <c r="AH27" s="276"/>
      <c r="AI27" s="305"/>
      <c r="AJ27" s="219"/>
      <c r="AK27" s="219"/>
      <c r="AL27" s="264"/>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row>
    <row r="28" spans="1:72" x14ac:dyDescent="0.25">
      <c r="A28" s="303"/>
      <c r="C28" s="394"/>
      <c r="D28" s="350"/>
      <c r="AA28" s="374"/>
      <c r="AE28" s="352"/>
      <c r="AF28" s="352"/>
      <c r="AH28" s="276"/>
      <c r="AI28" s="305"/>
      <c r="AJ28" s="219"/>
      <c r="AK28" s="219"/>
      <c r="AL28" s="264"/>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row>
    <row r="29" spans="1:72" x14ac:dyDescent="0.25">
      <c r="A29" s="303"/>
      <c r="C29" s="394"/>
      <c r="D29" s="350"/>
      <c r="AA29" s="374"/>
      <c r="AE29" s="352"/>
      <c r="AF29" s="352"/>
      <c r="AH29" s="276"/>
      <c r="AI29" s="305"/>
      <c r="AJ29" s="219"/>
      <c r="AK29" s="219"/>
      <c r="AL29" s="264"/>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row>
    <row r="30" spans="1:72" x14ac:dyDescent="0.25">
      <c r="A30" s="303"/>
      <c r="C30" s="394"/>
      <c r="D30" s="350"/>
      <c r="AA30" s="374"/>
      <c r="AE30" s="352"/>
      <c r="AF30" s="352"/>
      <c r="AH30" s="276"/>
      <c r="AI30" s="305"/>
      <c r="AJ30" s="219"/>
      <c r="AK30" s="219"/>
      <c r="AL30" s="264"/>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row>
    <row r="31" spans="1:72" x14ac:dyDescent="0.25">
      <c r="A31" s="303"/>
      <c r="C31" s="394"/>
      <c r="D31" s="350"/>
      <c r="AA31" s="374"/>
      <c r="AE31" s="352"/>
      <c r="AF31" s="352"/>
      <c r="AH31" s="276"/>
      <c r="AI31" s="305"/>
      <c r="AJ31" s="219"/>
      <c r="AK31" s="219"/>
      <c r="AL31" s="264"/>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row>
    <row r="32" spans="1:72" x14ac:dyDescent="0.25">
      <c r="A32" s="303"/>
      <c r="C32" s="394"/>
      <c r="D32" s="350"/>
      <c r="AA32" s="374"/>
      <c r="AE32" s="352"/>
      <c r="AF32" s="352"/>
      <c r="AH32" s="276"/>
      <c r="AI32" s="305"/>
      <c r="AJ32" s="219"/>
      <c r="AK32" s="219"/>
      <c r="AL32" s="264"/>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row>
    <row r="33" spans="1:72" x14ac:dyDescent="0.25">
      <c r="A33" s="303"/>
      <c r="C33" s="394"/>
      <c r="D33" s="350"/>
      <c r="AA33" s="374"/>
      <c r="AD33" s="363"/>
      <c r="AE33" s="352"/>
      <c r="AF33" s="352"/>
      <c r="AH33" s="276"/>
      <c r="AI33" s="305"/>
      <c r="AJ33" s="219"/>
      <c r="AK33" s="219"/>
      <c r="AL33" s="264"/>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row>
    <row r="34" spans="1:72" x14ac:dyDescent="0.25">
      <c r="A34" s="303"/>
      <c r="C34" s="394"/>
      <c r="D34" s="350"/>
      <c r="AA34" s="374"/>
      <c r="AD34" s="363"/>
      <c r="AE34" s="352"/>
      <c r="AF34" s="352"/>
      <c r="AH34" s="276"/>
      <c r="AI34" s="305"/>
      <c r="AJ34" s="219"/>
      <c r="AK34" s="219"/>
      <c r="AL34" s="264"/>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row>
    <row r="35" spans="1:72" x14ac:dyDescent="0.25">
      <c r="A35" s="303"/>
      <c r="C35" s="394"/>
      <c r="D35" s="350"/>
      <c r="AA35" s="374"/>
      <c r="AD35" s="363"/>
      <c r="AE35" s="352"/>
      <c r="AF35" s="352"/>
      <c r="AH35" s="276"/>
      <c r="AI35" s="305"/>
      <c r="AJ35" s="219"/>
      <c r="AK35" s="219"/>
      <c r="AL35" s="264"/>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row>
    <row r="36" spans="1:72" x14ac:dyDescent="0.25">
      <c r="A36" s="303"/>
      <c r="C36" s="394"/>
      <c r="D36" s="350"/>
      <c r="AA36" s="374"/>
      <c r="AD36" s="363"/>
      <c r="AE36" s="352"/>
      <c r="AF36" s="352"/>
      <c r="AH36" s="276"/>
      <c r="AI36" s="305"/>
      <c r="AJ36" s="219"/>
      <c r="AK36" s="219"/>
      <c r="AL36" s="264"/>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row>
    <row r="37" spans="1:72" x14ac:dyDescent="0.25">
      <c r="A37" s="303"/>
      <c r="C37" s="394"/>
      <c r="D37" s="350"/>
      <c r="AA37" s="374"/>
      <c r="AE37" s="352"/>
      <c r="AF37" s="352"/>
      <c r="AH37" s="276"/>
      <c r="AI37" s="305"/>
      <c r="AJ37" s="219"/>
      <c r="AK37" s="219"/>
      <c r="AL37" s="264"/>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row>
    <row r="38" spans="1:72" x14ac:dyDescent="0.25">
      <c r="A38" s="303"/>
      <c r="C38" s="394"/>
      <c r="D38" s="350"/>
      <c r="AA38" s="374"/>
      <c r="AE38" s="352"/>
      <c r="AF38" s="352"/>
      <c r="AH38" s="276"/>
      <c r="AI38" s="305"/>
      <c r="AJ38" s="219"/>
      <c r="AK38" s="219"/>
      <c r="AL38" s="264"/>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row>
    <row r="39" spans="1:72" x14ac:dyDescent="0.25">
      <c r="A39" s="303"/>
      <c r="C39" s="394"/>
      <c r="D39" s="350"/>
      <c r="AA39" s="374"/>
      <c r="AE39" s="352"/>
      <c r="AF39" s="352"/>
      <c r="AH39" s="276"/>
      <c r="AI39" s="305"/>
      <c r="AJ39" s="219"/>
      <c r="AK39" s="219"/>
      <c r="AL39" s="264"/>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row>
    <row r="40" spans="1:72" x14ac:dyDescent="0.25">
      <c r="A40" s="303"/>
      <c r="C40" s="394"/>
      <c r="D40" s="350"/>
      <c r="AA40" s="374"/>
      <c r="AE40" s="352"/>
      <c r="AF40" s="352"/>
      <c r="AH40" s="276"/>
      <c r="AI40" s="305"/>
      <c r="AJ40" s="219"/>
      <c r="AK40" s="219"/>
      <c r="AL40" s="264"/>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row>
    <row r="41" spans="1:72" x14ac:dyDescent="0.25">
      <c r="A41" s="303"/>
      <c r="C41" s="394"/>
      <c r="D41" s="350"/>
      <c r="AA41" s="374"/>
      <c r="AE41" s="352"/>
      <c r="AF41" s="352"/>
      <c r="AH41" s="276"/>
      <c r="AI41" s="305"/>
      <c r="AJ41" s="219"/>
      <c r="AK41" s="219"/>
      <c r="AL41" s="264"/>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row>
    <row r="42" spans="1:72" x14ac:dyDescent="0.25">
      <c r="A42" s="303"/>
      <c r="C42" s="394"/>
      <c r="D42" s="350"/>
      <c r="AA42" s="374"/>
      <c r="AE42" s="352"/>
      <c r="AF42" s="352"/>
      <c r="AG42" s="305"/>
      <c r="AH42" s="276"/>
      <c r="AI42" s="305"/>
      <c r="AJ42" s="219"/>
      <c r="AK42" s="219"/>
      <c r="AL42" s="264"/>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row>
    <row r="43" spans="1:72" x14ac:dyDescent="0.25">
      <c r="A43" s="303"/>
      <c r="C43" s="394"/>
      <c r="D43" s="350"/>
      <c r="AA43" s="374"/>
      <c r="AE43" s="352"/>
      <c r="AF43" s="352"/>
      <c r="AG43" s="305"/>
      <c r="AH43" s="276"/>
      <c r="AI43" s="305"/>
      <c r="AJ43" s="219"/>
      <c r="AK43" s="219"/>
      <c r="AL43" s="264"/>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row>
    <row r="44" spans="1:72" x14ac:dyDescent="0.25">
      <c r="A44" s="529"/>
      <c r="C44" s="394"/>
      <c r="D44" s="350"/>
      <c r="AA44" s="374"/>
      <c r="AE44" s="352"/>
      <c r="AF44" s="352"/>
      <c r="AG44" s="305"/>
      <c r="AH44" s="276"/>
      <c r="AI44" s="305"/>
      <c r="AJ44" s="219"/>
      <c r="AK44" s="219"/>
      <c r="AL44" s="264"/>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row>
    <row r="45" spans="1:72" x14ac:dyDescent="0.25">
      <c r="A45" s="530" t="s">
        <v>13</v>
      </c>
      <c r="B45" s="403"/>
      <c r="C45" s="533"/>
      <c r="D45" s="404"/>
      <c r="E45" s="405"/>
      <c r="F45" s="405"/>
      <c r="G45" s="406"/>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8"/>
      <c r="AF45" s="408"/>
      <c r="AG45" s="413" t="s">
        <v>13</v>
      </c>
      <c r="AH45" s="403"/>
      <c r="AI45" s="407"/>
      <c r="AJ45" s="407"/>
      <c r="AK45" s="407"/>
      <c r="AL45" s="406"/>
      <c r="AM45" s="407"/>
      <c r="AN45" s="407"/>
      <c r="AO45" s="407"/>
      <c r="AP45" s="407"/>
      <c r="AQ45" s="407"/>
      <c r="AR45" s="407"/>
      <c r="AS45" s="407"/>
      <c r="AT45" s="407"/>
      <c r="AU45" s="407"/>
      <c r="AV45" s="407"/>
      <c r="AW45" s="407"/>
      <c r="AX45" s="407"/>
      <c r="AY45" s="407"/>
      <c r="AZ45" s="407"/>
      <c r="BA45" s="407"/>
      <c r="BB45" s="407"/>
      <c r="BC45" s="407"/>
      <c r="BD45" s="404"/>
      <c r="BE45" s="407"/>
      <c r="BF45" s="407"/>
      <c r="BG45" s="407"/>
      <c r="BH45" s="407"/>
      <c r="BI45" s="407"/>
      <c r="BJ45" s="407"/>
      <c r="BK45" s="407"/>
      <c r="BL45" s="407"/>
      <c r="BM45" s="407"/>
      <c r="BN45" s="407"/>
      <c r="BO45" s="407"/>
      <c r="BP45" s="407"/>
      <c r="BQ45" s="407"/>
      <c r="BR45" s="407"/>
      <c r="BS45" s="407"/>
      <c r="BT45" s="407"/>
    </row>
    <row r="46" spans="1:72" x14ac:dyDescent="0.25">
      <c r="A46" s="171">
        <v>44855</v>
      </c>
      <c r="C46" s="394" t="s">
        <v>671</v>
      </c>
      <c r="D46" s="451">
        <v>145</v>
      </c>
      <c r="E46" s="450"/>
      <c r="F46" s="450"/>
      <c r="AA46" s="374"/>
      <c r="AE46" s="352">
        <v>145</v>
      </c>
      <c r="AF46" s="352"/>
      <c r="AG46" s="151">
        <v>44860</v>
      </c>
      <c r="AH46" t="s">
        <v>288</v>
      </c>
      <c r="AI46" s="9">
        <v>35.28</v>
      </c>
      <c r="AJ46" s="219"/>
      <c r="AK46" s="219"/>
      <c r="AL46" s="264"/>
      <c r="AM46" s="51"/>
      <c r="AN46" s="51"/>
      <c r="AO46" s="51"/>
      <c r="AP46" s="51"/>
      <c r="AQ46" s="51"/>
      <c r="AR46" s="51"/>
      <c r="AS46" s="51"/>
      <c r="AT46" s="51"/>
      <c r="AU46" s="51"/>
      <c r="AV46" s="51"/>
      <c r="AW46" s="51"/>
      <c r="AX46" s="51"/>
      <c r="AY46" s="51"/>
      <c r="AZ46" s="513"/>
      <c r="BA46" s="51"/>
      <c r="BB46" s="51"/>
      <c r="BC46" s="51"/>
      <c r="BD46" s="51"/>
      <c r="BE46" s="51"/>
      <c r="BF46" s="51"/>
      <c r="BG46" s="51"/>
      <c r="BH46" s="51"/>
      <c r="BI46" s="51"/>
      <c r="BJ46" s="51"/>
      <c r="BK46" s="51"/>
      <c r="BL46" s="51"/>
      <c r="BM46" s="51"/>
      <c r="BN46" s="51">
        <v>35.28</v>
      </c>
      <c r="BO46" s="51"/>
      <c r="BP46" s="51"/>
      <c r="BQ46" s="51"/>
      <c r="BR46" s="51"/>
      <c r="BS46" s="51"/>
      <c r="BT46" s="51"/>
    </row>
    <row r="47" spans="1:72" x14ac:dyDescent="0.25">
      <c r="A47" s="171"/>
      <c r="C47" s="394"/>
      <c r="D47" s="451"/>
      <c r="AA47" s="374"/>
      <c r="AE47" s="352"/>
      <c r="AF47" s="352"/>
      <c r="AG47" s="151">
        <v>44861</v>
      </c>
      <c r="AH47" t="s">
        <v>279</v>
      </c>
      <c r="AI47" s="9">
        <v>435.6</v>
      </c>
      <c r="AJ47" s="219"/>
      <c r="AK47" s="219"/>
      <c r="AL47" s="264"/>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v>210.6</v>
      </c>
      <c r="BL47" s="51"/>
      <c r="BM47" s="51"/>
      <c r="BN47" s="51"/>
      <c r="BO47" s="51"/>
      <c r="BP47" s="51"/>
      <c r="BQ47" s="51"/>
      <c r="BR47" s="51"/>
      <c r="BS47" s="51">
        <v>225</v>
      </c>
      <c r="BT47" s="51"/>
    </row>
    <row r="48" spans="1:72" x14ac:dyDescent="0.25">
      <c r="A48" s="171"/>
      <c r="C48" s="394"/>
      <c r="D48" s="451"/>
      <c r="AA48" s="374"/>
      <c r="AE48" s="352"/>
      <c r="AF48" s="352"/>
      <c r="AJ48" s="219"/>
      <c r="AK48" s="219"/>
      <c r="AL48" s="264"/>
      <c r="AM48" s="51"/>
      <c r="AN48" s="51"/>
      <c r="AO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row>
    <row r="49" spans="1:72" x14ac:dyDescent="0.25">
      <c r="A49" s="171"/>
      <c r="C49" s="394"/>
      <c r="D49" s="451"/>
      <c r="E49" s="449"/>
      <c r="F49" s="449"/>
      <c r="AA49" s="374"/>
      <c r="AE49" s="352"/>
      <c r="AF49" s="352"/>
      <c r="AJ49" s="219"/>
      <c r="AK49" s="219"/>
      <c r="AL49" s="264"/>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row>
    <row r="50" spans="1:72" x14ac:dyDescent="0.25">
      <c r="A50" s="171"/>
      <c r="C50" s="394"/>
      <c r="D50" s="451"/>
      <c r="AA50" s="374"/>
      <c r="AE50" s="352"/>
      <c r="AF50" s="352"/>
      <c r="AJ50" s="219"/>
      <c r="AK50" s="219"/>
      <c r="AL50" s="266"/>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row>
    <row r="51" spans="1:72" x14ac:dyDescent="0.25">
      <c r="A51" s="171"/>
      <c r="C51" s="394"/>
      <c r="D51" s="451"/>
      <c r="AA51" s="374"/>
      <c r="AE51" s="352"/>
      <c r="AF51" s="352"/>
      <c r="AJ51" s="219"/>
      <c r="AK51" s="219"/>
      <c r="AL51" s="266"/>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row>
    <row r="52" spans="1:72" x14ac:dyDescent="0.25">
      <c r="A52" s="171"/>
      <c r="C52" s="394"/>
      <c r="D52" s="451"/>
      <c r="AA52" s="374"/>
      <c r="AE52" s="352"/>
      <c r="AF52" s="352"/>
      <c r="AJ52" s="219"/>
      <c r="AK52" s="219"/>
      <c r="AL52" s="264"/>
      <c r="AM52" s="321"/>
      <c r="AN52" s="228"/>
      <c r="AO52" s="229"/>
      <c r="AP52" s="326"/>
      <c r="AQ52" s="329"/>
      <c r="AR52" s="337"/>
      <c r="AS52" s="321"/>
      <c r="AT52" s="228"/>
      <c r="AU52" s="228"/>
      <c r="AV52" s="229"/>
      <c r="AW52" s="229"/>
      <c r="AX52" s="229"/>
      <c r="AY52" s="329"/>
      <c r="AZ52" s="329"/>
      <c r="BA52" s="337"/>
      <c r="BB52" s="321"/>
      <c r="BC52" s="51"/>
      <c r="BE52" s="326"/>
      <c r="BF52" s="329"/>
      <c r="BG52" s="337"/>
      <c r="BH52" s="337"/>
      <c r="BI52" s="321"/>
      <c r="BJ52" s="51"/>
      <c r="BK52" s="51"/>
      <c r="BL52" s="326"/>
      <c r="BM52" s="329"/>
      <c r="BN52" s="337"/>
      <c r="BO52" s="321"/>
      <c r="BP52" s="228"/>
      <c r="BQ52" s="228"/>
      <c r="BR52" s="51"/>
      <c r="BS52" s="51"/>
      <c r="BT52" s="51"/>
    </row>
    <row r="53" spans="1:72" x14ac:dyDescent="0.25">
      <c r="A53" s="171"/>
      <c r="C53" s="394"/>
      <c r="D53" s="451"/>
      <c r="AA53" s="374"/>
      <c r="AE53" s="352"/>
      <c r="AF53" s="352"/>
      <c r="AJ53" s="219"/>
      <c r="AK53" s="219"/>
      <c r="AL53" s="264"/>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P53" s="51"/>
      <c r="BQ53" s="51"/>
      <c r="BR53" s="51"/>
      <c r="BS53" s="51"/>
      <c r="BT53" s="51"/>
    </row>
    <row r="54" spans="1:72" x14ac:dyDescent="0.25">
      <c r="A54" s="171"/>
      <c r="C54" s="394"/>
      <c r="D54" s="451"/>
      <c r="AA54" s="374"/>
      <c r="AE54" s="352"/>
      <c r="AF54" s="352"/>
      <c r="AJ54" s="219"/>
      <c r="AK54" s="219"/>
      <c r="AL54" s="264"/>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row>
    <row r="55" spans="1:72" x14ac:dyDescent="0.25">
      <c r="A55" s="171"/>
      <c r="C55" s="394"/>
      <c r="D55" s="451"/>
      <c r="AA55" s="374"/>
      <c r="AE55" s="352"/>
      <c r="AF55" s="352"/>
      <c r="AJ55" s="219"/>
      <c r="AK55" s="219"/>
      <c r="AL55" s="264"/>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row>
    <row r="56" spans="1:72" x14ac:dyDescent="0.25">
      <c r="A56" s="171"/>
      <c r="C56" s="394"/>
      <c r="D56" s="451"/>
      <c r="AA56" s="374"/>
      <c r="AE56" s="352"/>
      <c r="AF56" s="352"/>
      <c r="AJ56" s="219"/>
      <c r="AK56" s="219"/>
      <c r="AL56" s="264"/>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row>
    <row r="57" spans="1:72" x14ac:dyDescent="0.25">
      <c r="A57" s="171"/>
      <c r="C57" s="394"/>
      <c r="D57" s="451"/>
      <c r="AA57" s="374"/>
      <c r="AE57" s="352"/>
      <c r="AF57" s="352"/>
      <c r="AJ57" s="219"/>
      <c r="AK57" s="219"/>
      <c r="AL57" s="264"/>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row>
    <row r="58" spans="1:72" x14ac:dyDescent="0.25">
      <c r="A58" s="171"/>
      <c r="B58" s="4"/>
      <c r="C58" s="394"/>
      <c r="D58" s="451"/>
      <c r="E58" s="450"/>
      <c r="F58" s="450"/>
      <c r="AA58" s="374"/>
      <c r="AE58" s="352"/>
      <c r="AF58" s="352"/>
      <c r="AJ58" s="51"/>
      <c r="AK58" s="51"/>
      <c r="AL58" s="264"/>
      <c r="AM58" s="51"/>
      <c r="AN58" s="469"/>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row>
    <row r="59" spans="1:72" x14ac:dyDescent="0.25">
      <c r="A59" s="171"/>
      <c r="B59" s="4"/>
      <c r="C59" s="394"/>
      <c r="D59" s="451"/>
      <c r="AA59" s="478"/>
      <c r="AE59" s="352"/>
      <c r="AF59" s="352"/>
      <c r="AJ59" s="51"/>
      <c r="AK59" s="51"/>
      <c r="AL59" s="264"/>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row>
    <row r="60" spans="1:72" x14ac:dyDescent="0.25">
      <c r="A60" s="171"/>
      <c r="B60" s="4"/>
      <c r="C60" s="394"/>
      <c r="D60" s="451"/>
      <c r="AA60" s="374"/>
      <c r="AE60" s="352"/>
      <c r="AF60" s="352"/>
      <c r="AJ60" s="51"/>
      <c r="AK60" s="51"/>
      <c r="AL60" s="264"/>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row>
    <row r="61" spans="1:72" x14ac:dyDescent="0.25">
      <c r="A61" s="171"/>
      <c r="B61" s="4"/>
      <c r="C61" s="394"/>
      <c r="D61" s="451"/>
      <c r="AA61" s="374"/>
      <c r="AE61" s="352"/>
      <c r="AF61" s="352"/>
      <c r="AJ61" s="51"/>
      <c r="AK61" s="51"/>
      <c r="AL61" s="264"/>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row>
    <row r="62" spans="1:72" x14ac:dyDescent="0.25">
      <c r="A62" s="171"/>
      <c r="B62" s="4"/>
      <c r="C62" s="394"/>
      <c r="D62" s="451"/>
      <c r="AA62" s="374"/>
      <c r="AE62" s="352"/>
      <c r="AF62" s="352"/>
      <c r="AJ62" s="51"/>
      <c r="AK62" s="51"/>
      <c r="AL62" s="264"/>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P62" s="51"/>
      <c r="BQ62" s="51"/>
      <c r="BR62" s="51"/>
      <c r="BS62" s="51"/>
      <c r="BT62" s="51"/>
    </row>
    <row r="63" spans="1:72" x14ac:dyDescent="0.25">
      <c r="A63" s="171"/>
      <c r="B63" s="4"/>
      <c r="C63" s="394"/>
      <c r="D63" s="451"/>
      <c r="N63" s="463"/>
      <c r="AA63" s="374"/>
      <c r="AE63" s="352"/>
      <c r="AF63" s="352"/>
      <c r="AL63" s="266"/>
      <c r="BE63" s="51"/>
      <c r="BL63" s="9"/>
      <c r="BR63" s="51"/>
      <c r="BS63" s="51"/>
      <c r="BT63" s="51"/>
    </row>
    <row r="64" spans="1:72" x14ac:dyDescent="0.25">
      <c r="A64" s="171"/>
      <c r="B64" s="4"/>
      <c r="C64" s="394"/>
      <c r="D64" s="451"/>
      <c r="AA64" s="374"/>
      <c r="AD64" s="363"/>
      <c r="AE64" s="352"/>
      <c r="AF64" s="352"/>
      <c r="AL64" s="266"/>
      <c r="AT64" s="512"/>
      <c r="AU64" s="512"/>
      <c r="BC64" s="430"/>
      <c r="BE64" s="51"/>
      <c r="BQ64" s="9"/>
      <c r="BR64" s="51"/>
      <c r="BS64" s="51"/>
      <c r="BT64" s="51"/>
    </row>
    <row r="65" spans="1:72" x14ac:dyDescent="0.25">
      <c r="A65" s="171"/>
      <c r="B65" s="4"/>
      <c r="C65" s="394"/>
      <c r="D65" s="451"/>
      <c r="AA65" s="374"/>
      <c r="AD65" s="363"/>
      <c r="AE65" s="352"/>
      <c r="AF65" s="352"/>
      <c r="AL65" s="266"/>
      <c r="AN65" s="470"/>
      <c r="BC65" s="430"/>
      <c r="BE65" s="51"/>
      <c r="BR65" s="51"/>
      <c r="BS65" s="51"/>
      <c r="BT65" s="51"/>
    </row>
    <row r="66" spans="1:72" x14ac:dyDescent="0.25">
      <c r="A66" s="171"/>
      <c r="B66" s="4"/>
      <c r="C66" s="394"/>
      <c r="D66" s="451"/>
      <c r="AA66" s="374"/>
      <c r="AD66" s="363"/>
      <c r="AE66" s="352"/>
      <c r="AF66" s="352"/>
      <c r="AL66" s="266"/>
      <c r="BC66" s="430"/>
      <c r="BE66" s="51"/>
      <c r="BR66" s="51"/>
      <c r="BS66" s="51"/>
      <c r="BT66" s="51"/>
    </row>
    <row r="67" spans="1:72" x14ac:dyDescent="0.25">
      <c r="A67" s="171"/>
      <c r="B67" s="4"/>
      <c r="C67" s="394"/>
      <c r="D67" s="451"/>
      <c r="AA67" s="374"/>
      <c r="AD67" s="363"/>
      <c r="AE67" s="352"/>
      <c r="AF67" s="352"/>
      <c r="AL67" s="266"/>
      <c r="BC67" s="430"/>
      <c r="BE67" s="51"/>
      <c r="BN67" s="9"/>
      <c r="BR67" s="51"/>
      <c r="BS67" s="51"/>
      <c r="BT67" s="51"/>
    </row>
    <row r="68" spans="1:72" x14ac:dyDescent="0.25">
      <c r="A68" s="171"/>
      <c r="B68" s="4"/>
      <c r="C68" s="394"/>
      <c r="D68" s="451"/>
      <c r="AA68" s="374"/>
      <c r="AD68" s="363"/>
      <c r="AE68" s="352"/>
      <c r="AF68" s="352"/>
      <c r="AL68" s="266"/>
      <c r="BC68" s="430"/>
      <c r="BE68" s="51"/>
      <c r="BS68" s="51"/>
      <c r="BT68" s="51"/>
    </row>
    <row r="69" spans="1:72" x14ac:dyDescent="0.25">
      <c r="A69" s="171"/>
      <c r="B69" s="4"/>
      <c r="C69" s="394"/>
      <c r="D69" s="451"/>
      <c r="AA69" s="374"/>
      <c r="AD69" s="363"/>
      <c r="AE69" s="352"/>
      <c r="AF69" s="352"/>
      <c r="AL69" s="266"/>
      <c r="BC69" s="430"/>
      <c r="BE69" s="51"/>
      <c r="BS69" s="51"/>
      <c r="BT69" s="51"/>
    </row>
    <row r="70" spans="1:72" x14ac:dyDescent="0.25">
      <c r="A70" s="171"/>
      <c r="B70" s="4"/>
      <c r="C70" s="394"/>
      <c r="D70" s="451"/>
      <c r="AA70" s="374"/>
      <c r="AD70" s="363"/>
      <c r="AE70" s="352"/>
      <c r="AF70" s="352"/>
      <c r="AL70" s="266"/>
      <c r="BC70" s="430"/>
      <c r="BS70" s="51"/>
      <c r="BT70" s="51"/>
    </row>
    <row r="71" spans="1:72" x14ac:dyDescent="0.25">
      <c r="A71" s="171"/>
      <c r="B71" s="4"/>
      <c r="C71" s="394"/>
      <c r="D71" s="451"/>
      <c r="AA71" s="374"/>
      <c r="AD71" s="363"/>
      <c r="AE71" s="352"/>
      <c r="AF71" s="352"/>
      <c r="AL71" s="266"/>
      <c r="BC71" s="430"/>
      <c r="BS71" s="51"/>
      <c r="BT71" s="51"/>
    </row>
    <row r="72" spans="1:72" x14ac:dyDescent="0.25">
      <c r="A72" s="171"/>
      <c r="B72" s="4"/>
      <c r="C72" s="394"/>
      <c r="D72" s="451"/>
      <c r="AA72" s="374"/>
      <c r="AD72" s="363"/>
      <c r="AE72" s="352"/>
      <c r="AF72" s="352"/>
      <c r="AL72" s="266"/>
      <c r="BC72" s="430"/>
    </row>
    <row r="73" spans="1:72" x14ac:dyDescent="0.25">
      <c r="A73" s="171"/>
      <c r="B73" s="4"/>
      <c r="C73" s="394"/>
      <c r="D73" s="451"/>
      <c r="N73" s="463"/>
      <c r="AA73" s="374"/>
      <c r="AD73" s="363"/>
      <c r="AE73" s="352"/>
      <c r="AF73" s="352"/>
      <c r="AL73" s="266"/>
      <c r="BC73" s="430"/>
    </row>
    <row r="74" spans="1:72" x14ac:dyDescent="0.25">
      <c r="A74" s="171"/>
      <c r="B74" s="4"/>
      <c r="C74" s="394"/>
      <c r="D74" s="451"/>
      <c r="AA74" s="374"/>
      <c r="AD74" s="363"/>
      <c r="AE74" s="352"/>
      <c r="AF74" s="352"/>
      <c r="AL74" s="266"/>
      <c r="BC74" s="430"/>
    </row>
    <row r="75" spans="1:72" x14ac:dyDescent="0.25">
      <c r="A75" s="171"/>
      <c r="B75" s="4"/>
      <c r="C75" s="394"/>
      <c r="D75" s="451"/>
      <c r="AA75" s="346"/>
      <c r="AD75" s="363"/>
      <c r="AE75" s="352"/>
      <c r="AF75" s="352"/>
      <c r="AL75" s="266"/>
      <c r="BC75" s="430"/>
    </row>
    <row r="76" spans="1:72" x14ac:dyDescent="0.25">
      <c r="A76" s="171"/>
      <c r="B76" s="4"/>
      <c r="C76" s="394"/>
      <c r="D76" s="451"/>
      <c r="AA76" s="346"/>
      <c r="AD76" s="363"/>
      <c r="AE76" s="352"/>
      <c r="AF76" s="352"/>
      <c r="AL76" s="266"/>
      <c r="BC76" s="430"/>
    </row>
    <row r="77" spans="1:72" x14ac:dyDescent="0.25">
      <c r="A77" s="171"/>
      <c r="B77" s="4"/>
      <c r="C77" s="394"/>
      <c r="D77" s="451"/>
      <c r="AA77" s="346"/>
      <c r="AD77" s="363"/>
      <c r="AE77" s="352"/>
      <c r="AF77" s="352"/>
      <c r="AL77" s="266"/>
      <c r="BC77" s="430"/>
    </row>
    <row r="78" spans="1:72" x14ac:dyDescent="0.25">
      <c r="A78" s="171"/>
      <c r="B78" s="4"/>
      <c r="C78" s="394"/>
      <c r="D78" s="451"/>
      <c r="AA78" s="346"/>
      <c r="AD78" s="363"/>
      <c r="AE78" s="352"/>
      <c r="AF78" s="352"/>
      <c r="AL78" s="266"/>
      <c r="BC78" s="430"/>
    </row>
    <row r="79" spans="1:72" x14ac:dyDescent="0.25">
      <c r="A79" s="171"/>
      <c r="B79" s="4"/>
      <c r="C79" s="394"/>
      <c r="D79" s="451"/>
      <c r="AA79" s="346"/>
      <c r="AD79" s="363"/>
      <c r="AE79" s="352"/>
      <c r="AF79" s="352"/>
      <c r="AL79" s="266"/>
      <c r="BC79" s="430"/>
    </row>
    <row r="80" spans="1:72" x14ac:dyDescent="0.25">
      <c r="A80" s="171"/>
      <c r="B80" s="4"/>
      <c r="C80" s="394"/>
      <c r="D80" s="451"/>
      <c r="AA80" s="346"/>
      <c r="AE80" s="352"/>
      <c r="AF80" s="352"/>
      <c r="AL80" s="266"/>
      <c r="BC80" s="430"/>
    </row>
    <row r="81" spans="1:72" x14ac:dyDescent="0.25">
      <c r="A81" s="171"/>
      <c r="B81" s="4"/>
      <c r="C81" s="394"/>
      <c r="D81" s="451"/>
      <c r="AA81" s="346"/>
      <c r="AE81" s="352"/>
      <c r="AF81" s="352"/>
      <c r="AL81" s="266"/>
      <c r="BC81" s="430"/>
    </row>
    <row r="82" spans="1:72" x14ac:dyDescent="0.25">
      <c r="A82" s="402" t="s">
        <v>17</v>
      </c>
      <c r="B82" s="403"/>
      <c r="C82" s="533"/>
      <c r="D82" s="404"/>
      <c r="E82" s="405"/>
      <c r="F82" s="405"/>
      <c r="G82" s="406"/>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8"/>
      <c r="AF82" s="408"/>
      <c r="AG82" s="413" t="s">
        <v>17</v>
      </c>
      <c r="AH82" s="403"/>
      <c r="AI82" s="409"/>
      <c r="AJ82" s="409"/>
      <c r="AK82" s="409"/>
      <c r="AL82" s="410"/>
      <c r="AM82" s="409"/>
      <c r="AN82" s="409"/>
      <c r="AO82" s="409"/>
      <c r="AP82" s="409"/>
      <c r="AQ82" s="409"/>
      <c r="AR82" s="409"/>
      <c r="AS82" s="409"/>
      <c r="AT82" s="409"/>
      <c r="AU82" s="409"/>
      <c r="AV82" s="409"/>
      <c r="AW82" s="409"/>
      <c r="AX82" s="409"/>
      <c r="AY82" s="409"/>
      <c r="AZ82" s="409"/>
      <c r="BA82" s="409"/>
      <c r="BB82" s="409"/>
      <c r="BC82" s="534"/>
      <c r="BD82" s="409"/>
      <c r="BE82" s="409"/>
      <c r="BF82" s="409"/>
      <c r="BG82" s="409"/>
      <c r="BH82" s="409"/>
      <c r="BI82" s="409"/>
      <c r="BJ82" s="409"/>
      <c r="BK82" s="409"/>
      <c r="BL82" s="409"/>
      <c r="BM82" s="409"/>
      <c r="BN82" s="409"/>
      <c r="BO82" s="409"/>
      <c r="BP82" s="409"/>
      <c r="BQ82" s="409"/>
      <c r="BR82" s="409"/>
      <c r="BS82" s="409"/>
      <c r="BT82" s="409"/>
    </row>
    <row r="83" spans="1:72" x14ac:dyDescent="0.25">
      <c r="A83" s="474">
        <v>44882</v>
      </c>
      <c r="B83" s="4"/>
      <c r="C83" s="394" t="s">
        <v>297</v>
      </c>
      <c r="D83" s="448">
        <v>120.32</v>
      </c>
      <c r="AA83" s="346"/>
      <c r="AE83" s="464">
        <v>120.32</v>
      </c>
      <c r="AF83" s="464"/>
      <c r="AG83" s="151">
        <v>44891</v>
      </c>
      <c r="AH83" t="s">
        <v>290</v>
      </c>
      <c r="AI83" s="9">
        <v>26.65</v>
      </c>
      <c r="AJ83" s="51"/>
      <c r="AK83" s="51"/>
      <c r="AL83" s="264"/>
      <c r="AM83" s="51"/>
      <c r="AN83" s="51"/>
      <c r="AO83" s="51"/>
      <c r="AP83" s="51"/>
      <c r="AQ83" s="51"/>
      <c r="AR83" s="51"/>
      <c r="AS83" s="51"/>
      <c r="AT83" s="51"/>
      <c r="AU83" s="51"/>
      <c r="AV83" s="51"/>
      <c r="AW83" s="51"/>
      <c r="AX83" s="51"/>
      <c r="AY83" s="51"/>
      <c r="AZ83" s="51"/>
      <c r="BA83" s="51"/>
      <c r="BB83" s="51"/>
      <c r="BC83" s="51"/>
      <c r="BD83" s="51"/>
      <c r="BF83" s="51"/>
      <c r="BG83" s="51"/>
      <c r="BH83" s="51"/>
      <c r="BI83" s="51"/>
      <c r="BJ83" s="51"/>
      <c r="BK83" s="51"/>
      <c r="BL83" s="51"/>
      <c r="BM83" s="51"/>
      <c r="BN83" s="51">
        <v>26.65</v>
      </c>
      <c r="BO83" s="51"/>
      <c r="BP83" s="51"/>
      <c r="BQ83" s="51"/>
      <c r="BS83" s="51"/>
      <c r="BT83" s="51"/>
    </row>
    <row r="84" spans="1:72" x14ac:dyDescent="0.25">
      <c r="A84" s="474"/>
      <c r="B84" s="4"/>
      <c r="C84" s="394"/>
      <c r="D84" s="448"/>
      <c r="AA84" s="350"/>
      <c r="AE84" s="352"/>
      <c r="AF84" s="352"/>
      <c r="AJ84" s="51"/>
      <c r="AK84" s="51"/>
      <c r="AL84" s="264"/>
      <c r="AM84" s="51"/>
      <c r="AN84" s="51"/>
      <c r="AO84" s="51"/>
      <c r="AP84" s="51"/>
      <c r="AQ84" s="51"/>
      <c r="AR84" s="51"/>
      <c r="AS84" s="51"/>
      <c r="AT84" s="51"/>
      <c r="AU84" s="51"/>
      <c r="AV84" s="51"/>
      <c r="AW84" s="51"/>
      <c r="AX84" s="51"/>
      <c r="AY84" s="51"/>
      <c r="AZ84" s="51"/>
      <c r="BA84" s="51"/>
      <c r="BB84" s="51"/>
      <c r="BC84" s="51"/>
      <c r="BD84" s="51"/>
      <c r="BF84" s="51"/>
      <c r="BG84" s="51"/>
      <c r="BH84" s="51"/>
      <c r="BI84" s="51"/>
      <c r="BJ84" s="51"/>
      <c r="BK84" s="51"/>
      <c r="BL84" s="51"/>
      <c r="BM84" s="51"/>
      <c r="BN84" s="51"/>
      <c r="BO84" s="51"/>
      <c r="BP84" s="51"/>
      <c r="BQ84" s="51"/>
      <c r="BR84" s="226"/>
      <c r="BS84" s="51"/>
      <c r="BT84" s="51"/>
    </row>
    <row r="85" spans="1:72" x14ac:dyDescent="0.25">
      <c r="A85" s="474"/>
      <c r="B85" s="4"/>
      <c r="C85" s="394"/>
      <c r="D85" s="448"/>
      <c r="AA85" s="350"/>
      <c r="AE85" s="352"/>
      <c r="AF85" s="352"/>
      <c r="AJ85" s="51"/>
      <c r="AK85" s="51"/>
      <c r="AL85" s="264"/>
      <c r="AM85" s="51"/>
      <c r="AN85" s="51"/>
      <c r="AO85" s="51"/>
      <c r="AP85" s="51"/>
      <c r="AQ85" s="51"/>
      <c r="AR85" s="51"/>
      <c r="AS85" s="51"/>
      <c r="AT85" s="51"/>
      <c r="AU85" s="51"/>
      <c r="AV85" s="51"/>
      <c r="AW85" s="51"/>
      <c r="AX85" s="51"/>
      <c r="AY85" s="51"/>
      <c r="AZ85" s="51"/>
      <c r="BA85" s="51"/>
      <c r="BB85" s="51"/>
      <c r="BC85" s="51"/>
      <c r="BD85" s="51"/>
      <c r="BF85" s="51"/>
      <c r="BG85" s="51"/>
      <c r="BH85" s="51"/>
      <c r="BI85" s="229"/>
      <c r="BJ85" s="51"/>
      <c r="BK85" s="51"/>
      <c r="BL85" s="51"/>
      <c r="BM85" s="51"/>
      <c r="BN85" s="51"/>
      <c r="BO85" s="51"/>
      <c r="BP85" s="51"/>
      <c r="BQ85" s="51"/>
      <c r="BR85" s="51"/>
    </row>
    <row r="86" spans="1:72" x14ac:dyDescent="0.25">
      <c r="A86" s="474"/>
      <c r="B86" s="4"/>
      <c r="C86" s="394"/>
      <c r="D86" s="448"/>
      <c r="AA86" s="350"/>
      <c r="AE86" s="352"/>
      <c r="AF86" s="352"/>
      <c r="AL86" s="266"/>
      <c r="BC86" s="430"/>
    </row>
    <row r="87" spans="1:72" x14ac:dyDescent="0.25">
      <c r="A87" s="474"/>
      <c r="B87" s="4"/>
      <c r="C87" s="394"/>
      <c r="D87" s="448"/>
      <c r="AA87" s="350"/>
      <c r="AE87" s="352"/>
      <c r="AF87" s="352"/>
      <c r="AL87" s="266"/>
      <c r="AS87" s="511"/>
      <c r="BC87" s="430"/>
    </row>
    <row r="88" spans="1:72" x14ac:dyDescent="0.25">
      <c r="A88" s="474"/>
      <c r="B88" s="4"/>
      <c r="C88" s="394"/>
      <c r="D88" s="448"/>
      <c r="AA88" s="350"/>
      <c r="AE88" s="352"/>
      <c r="AF88" s="352"/>
      <c r="AL88" s="266"/>
      <c r="BC88" s="430"/>
      <c r="BS88" s="9"/>
      <c r="BT88" s="9"/>
    </row>
    <row r="89" spans="1:72" x14ac:dyDescent="0.25">
      <c r="A89" s="474"/>
      <c r="B89" s="4"/>
      <c r="C89" s="394"/>
      <c r="D89" s="448"/>
      <c r="AA89" s="350"/>
      <c r="AE89" s="352"/>
      <c r="AF89" s="352"/>
      <c r="AL89" s="266"/>
      <c r="BC89" s="430"/>
      <c r="BN89" s="475"/>
    </row>
    <row r="90" spans="1:72" x14ac:dyDescent="0.25">
      <c r="A90" s="474"/>
      <c r="B90" s="4"/>
      <c r="C90" s="394"/>
      <c r="D90" s="448"/>
      <c r="AA90" s="374"/>
      <c r="AE90" s="352"/>
      <c r="AF90" s="352"/>
      <c r="AL90" s="266"/>
      <c r="BC90" s="430"/>
    </row>
    <row r="91" spans="1:72" x14ac:dyDescent="0.25">
      <c r="A91" s="474"/>
      <c r="B91" s="4"/>
      <c r="C91" s="394"/>
      <c r="D91" s="448"/>
      <c r="H91" s="216"/>
      <c r="I91" s="216"/>
      <c r="J91" s="216"/>
      <c r="K91" s="216"/>
      <c r="L91" s="216"/>
      <c r="M91" s="216"/>
      <c r="N91" s="216"/>
      <c r="P91" s="216"/>
      <c r="Q91" s="216"/>
      <c r="R91" s="216"/>
      <c r="S91" s="216"/>
      <c r="T91" s="216"/>
      <c r="U91" s="216"/>
      <c r="V91" s="216"/>
      <c r="W91" s="216"/>
      <c r="Y91" s="216"/>
      <c r="Z91" s="216"/>
      <c r="AA91" s="374"/>
      <c r="AB91" s="216"/>
      <c r="AC91" s="216"/>
      <c r="AE91" s="353"/>
      <c r="AF91" s="353"/>
      <c r="AG91" s="212"/>
      <c r="AL91" s="266"/>
      <c r="BC91" s="430"/>
    </row>
    <row r="92" spans="1:72" x14ac:dyDescent="0.25">
      <c r="A92" s="474"/>
      <c r="B92" s="4"/>
      <c r="C92" s="394"/>
      <c r="D92" s="448"/>
      <c r="H92" s="216"/>
      <c r="I92" s="216"/>
      <c r="J92" s="216"/>
      <c r="K92" s="216"/>
      <c r="L92" s="216"/>
      <c r="M92" s="216"/>
      <c r="N92" s="216"/>
      <c r="P92" s="216"/>
      <c r="Q92" s="216"/>
      <c r="R92" s="216"/>
      <c r="S92" s="216"/>
      <c r="T92" s="216"/>
      <c r="U92" s="216"/>
      <c r="V92" s="216"/>
      <c r="W92" s="216"/>
      <c r="Y92" s="216"/>
      <c r="Z92" s="216"/>
      <c r="AA92" s="346"/>
      <c r="AB92" s="216"/>
      <c r="AC92" s="216"/>
      <c r="AD92" s="216"/>
      <c r="AE92" s="353"/>
      <c r="AF92" s="353"/>
      <c r="AH92" s="276"/>
      <c r="AI92" s="218"/>
      <c r="AJ92" s="218"/>
      <c r="AK92" s="218"/>
      <c r="AL92" s="265"/>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row>
    <row r="93" spans="1:72" x14ac:dyDescent="0.25">
      <c r="A93" s="474"/>
      <c r="B93" s="4"/>
      <c r="C93" s="394"/>
      <c r="D93" s="448"/>
      <c r="H93" s="216"/>
      <c r="I93" s="216"/>
      <c r="J93" s="216"/>
      <c r="K93" s="216"/>
      <c r="L93" s="216"/>
      <c r="M93" s="216"/>
      <c r="N93" s="216"/>
      <c r="P93" s="216"/>
      <c r="Q93" s="216"/>
      <c r="R93" s="216"/>
      <c r="S93" s="216"/>
      <c r="T93" s="216"/>
      <c r="U93" s="216"/>
      <c r="V93" s="216"/>
      <c r="W93" s="216"/>
      <c r="X93" s="216"/>
      <c r="Y93" s="216"/>
      <c r="Z93" s="216"/>
      <c r="AA93" s="374"/>
      <c r="AB93" s="216"/>
      <c r="AC93" s="216"/>
      <c r="AD93" s="363"/>
      <c r="AE93" s="353"/>
      <c r="AF93" s="353"/>
      <c r="AH93" s="276"/>
      <c r="AI93" s="51"/>
      <c r="AJ93" s="51"/>
      <c r="AK93" s="51"/>
      <c r="AL93" s="264"/>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row>
    <row r="94" spans="1:72" x14ac:dyDescent="0.25">
      <c r="A94" s="474"/>
      <c r="B94" s="4"/>
      <c r="C94" s="394"/>
      <c r="D94" s="448"/>
      <c r="H94" s="216"/>
      <c r="I94" s="216"/>
      <c r="J94" s="216"/>
      <c r="K94" s="216"/>
      <c r="L94" s="216"/>
      <c r="M94" s="216"/>
      <c r="N94" s="216"/>
      <c r="P94" s="216"/>
      <c r="Q94" s="216"/>
      <c r="R94" s="216"/>
      <c r="S94" s="216"/>
      <c r="T94" s="216"/>
      <c r="U94" s="216"/>
      <c r="V94" s="216"/>
      <c r="W94" s="216"/>
      <c r="X94" s="216"/>
      <c r="Y94" s="216"/>
      <c r="Z94" s="216"/>
      <c r="AA94" s="374"/>
      <c r="AB94" s="216"/>
      <c r="AC94" s="216"/>
      <c r="AD94" s="363"/>
      <c r="AE94" s="353"/>
      <c r="AF94" s="353"/>
      <c r="AH94" s="276"/>
      <c r="AI94" s="51"/>
      <c r="AJ94" s="51"/>
      <c r="AK94" s="51"/>
      <c r="AL94" s="264"/>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row>
    <row r="95" spans="1:72" x14ac:dyDescent="0.25">
      <c r="A95" s="402" t="s">
        <v>19</v>
      </c>
      <c r="B95" s="403"/>
      <c r="C95" s="533"/>
      <c r="D95" s="404"/>
      <c r="E95" s="405"/>
      <c r="F95" s="405"/>
      <c r="G95" s="406"/>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8"/>
      <c r="AF95" s="408"/>
      <c r="AG95" s="411" t="s">
        <v>19</v>
      </c>
      <c r="AH95" s="403"/>
      <c r="AI95" s="407"/>
      <c r="AJ95" s="407"/>
      <c r="AK95" s="407"/>
      <c r="AL95" s="406"/>
      <c r="AM95" s="407"/>
      <c r="AN95" s="407"/>
      <c r="AO95" s="407"/>
      <c r="AP95" s="407"/>
      <c r="AQ95" s="407"/>
      <c r="AR95" s="407"/>
      <c r="AS95" s="407"/>
      <c r="AT95" s="407"/>
      <c r="AU95" s="407"/>
      <c r="AV95" s="407"/>
      <c r="AW95" s="407"/>
      <c r="AX95" s="407"/>
      <c r="AY95" s="407"/>
      <c r="AZ95" s="407"/>
      <c r="BA95" s="407"/>
      <c r="BB95" s="407"/>
      <c r="BC95" s="407"/>
      <c r="BD95" s="404"/>
      <c r="BE95" s="407"/>
      <c r="BF95" s="407"/>
      <c r="BG95" s="407"/>
      <c r="BH95" s="407"/>
      <c r="BI95" s="407"/>
      <c r="BJ95" s="407"/>
      <c r="BK95" s="407"/>
      <c r="BL95" s="407"/>
      <c r="BM95" s="407"/>
      <c r="BN95" s="407"/>
      <c r="BO95" s="407"/>
      <c r="BP95" s="407"/>
      <c r="BQ95" s="407"/>
      <c r="BR95" s="407"/>
      <c r="BS95" s="407"/>
      <c r="BT95" s="407"/>
    </row>
    <row r="96" spans="1:72" x14ac:dyDescent="0.25">
      <c r="A96" s="171">
        <v>44914</v>
      </c>
      <c r="B96" s="47"/>
      <c r="C96" s="394" t="s">
        <v>96</v>
      </c>
      <c r="D96" s="350">
        <v>240</v>
      </c>
      <c r="H96" s="216"/>
      <c r="I96" s="216">
        <v>240</v>
      </c>
      <c r="J96" s="216"/>
      <c r="K96" s="216"/>
      <c r="L96" s="216"/>
      <c r="M96" s="216"/>
      <c r="N96" s="216"/>
      <c r="P96" s="216"/>
      <c r="Q96" s="216"/>
      <c r="R96" s="216"/>
      <c r="S96" s="216"/>
      <c r="T96" s="216"/>
      <c r="U96" s="216"/>
      <c r="V96" s="334"/>
      <c r="W96" s="216"/>
      <c r="X96" s="216"/>
      <c r="Y96" s="216"/>
      <c r="Z96" s="216"/>
      <c r="AA96" s="374"/>
      <c r="AB96" s="216"/>
      <c r="AC96" s="216"/>
      <c r="AD96" s="304"/>
      <c r="AE96" s="352"/>
      <c r="AF96" s="352"/>
      <c r="AG96" s="155">
        <v>44921</v>
      </c>
      <c r="AH96" t="s">
        <v>289</v>
      </c>
      <c r="AI96" s="51">
        <v>22.28</v>
      </c>
      <c r="AJ96" s="51"/>
      <c r="AK96" s="51"/>
      <c r="AL96" s="264"/>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v>22.28</v>
      </c>
      <c r="BO96" s="51"/>
      <c r="BP96" s="51"/>
      <c r="BQ96" s="51"/>
      <c r="BR96" s="51"/>
      <c r="BS96" s="51"/>
      <c r="BT96" s="51"/>
    </row>
    <row r="97" spans="1:72" x14ac:dyDescent="0.25">
      <c r="A97" s="171"/>
      <c r="B97" s="4"/>
      <c r="C97" s="394"/>
      <c r="D97" s="350"/>
      <c r="H97" s="216"/>
      <c r="I97" s="216"/>
      <c r="J97" s="216"/>
      <c r="K97" s="216"/>
      <c r="L97" s="216"/>
      <c r="M97" s="216"/>
      <c r="N97" s="216"/>
      <c r="P97" s="216"/>
      <c r="Q97" s="216"/>
      <c r="R97" s="216"/>
      <c r="S97" s="216"/>
      <c r="T97" s="216"/>
      <c r="U97" s="216"/>
      <c r="V97" s="334"/>
      <c r="W97" s="216"/>
      <c r="X97" s="216"/>
      <c r="Y97" s="216"/>
      <c r="Z97" s="216"/>
      <c r="AA97" s="374"/>
      <c r="AB97" s="216"/>
      <c r="AC97" s="216"/>
      <c r="AD97" s="216"/>
      <c r="AE97" s="353"/>
      <c r="AF97" s="353"/>
      <c r="AG97" s="155"/>
      <c r="AI97" s="51"/>
      <c r="AJ97" s="51"/>
      <c r="AK97" s="51"/>
      <c r="AL97" s="264"/>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row>
    <row r="98" spans="1:72" x14ac:dyDescent="0.25">
      <c r="A98" s="171"/>
      <c r="B98" s="4"/>
      <c r="C98" s="394"/>
      <c r="D98" s="350"/>
      <c r="H98" s="216"/>
      <c r="I98" s="216"/>
      <c r="L98" s="216"/>
      <c r="M98" s="216"/>
      <c r="N98" s="216"/>
      <c r="P98" s="216"/>
      <c r="Q98" s="216"/>
      <c r="R98" s="216"/>
      <c r="S98" s="216"/>
      <c r="T98" s="216"/>
      <c r="U98" s="216"/>
      <c r="V98" s="334"/>
      <c r="W98" s="216"/>
      <c r="X98" s="216"/>
      <c r="Y98" s="216"/>
      <c r="Z98" s="216"/>
      <c r="AA98" s="374"/>
      <c r="AB98" s="216"/>
      <c r="AC98" s="216"/>
      <c r="AD98" s="216"/>
      <c r="AE98" s="353"/>
      <c r="AF98" s="353"/>
      <c r="AG98" s="155"/>
      <c r="AI98" s="51"/>
      <c r="AJ98" s="51"/>
      <c r="AK98" s="51"/>
      <c r="AL98" s="264"/>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6"/>
      <c r="BN98" s="51"/>
      <c r="BO98" s="51"/>
      <c r="BP98" s="51"/>
      <c r="BQ98" s="51"/>
      <c r="BR98" s="51"/>
      <c r="BS98" s="51"/>
      <c r="BT98" s="51"/>
    </row>
    <row r="99" spans="1:72" x14ac:dyDescent="0.25">
      <c r="A99" s="171"/>
      <c r="B99" s="4"/>
      <c r="C99" s="394"/>
      <c r="D99" s="350"/>
      <c r="H99" s="216"/>
      <c r="I99" s="216"/>
      <c r="K99" s="216"/>
      <c r="L99" s="216"/>
      <c r="M99" s="216"/>
      <c r="N99" s="216"/>
      <c r="P99" s="216"/>
      <c r="Q99" s="216"/>
      <c r="R99" s="216"/>
      <c r="S99" s="216"/>
      <c r="T99" s="216"/>
      <c r="U99" s="216"/>
      <c r="V99" s="334"/>
      <c r="W99" s="216"/>
      <c r="X99" s="216"/>
      <c r="Y99" s="216"/>
      <c r="Z99" s="216"/>
      <c r="AA99" s="374"/>
      <c r="AB99" s="216"/>
      <c r="AC99" s="216"/>
      <c r="AD99" s="216"/>
      <c r="AE99" s="353"/>
      <c r="AF99" s="353"/>
      <c r="AG99" s="155"/>
      <c r="AI99" s="51"/>
      <c r="AJ99" s="51"/>
      <c r="AK99" s="51"/>
      <c r="AL99" s="264"/>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row>
    <row r="100" spans="1:72" x14ac:dyDescent="0.25">
      <c r="A100" s="171"/>
      <c r="C100" s="394"/>
      <c r="D100" s="350"/>
      <c r="H100" s="216"/>
      <c r="I100" s="216"/>
      <c r="K100" s="216"/>
      <c r="L100" s="216"/>
      <c r="M100" s="216"/>
      <c r="N100" s="216"/>
      <c r="P100" s="216"/>
      <c r="Q100" s="216"/>
      <c r="R100" s="216"/>
      <c r="S100" s="216"/>
      <c r="T100" s="216"/>
      <c r="U100" s="216"/>
      <c r="V100" s="334"/>
      <c r="W100" s="216"/>
      <c r="X100" s="216"/>
      <c r="Y100" s="216"/>
      <c r="Z100" s="216"/>
      <c r="AA100" s="374"/>
      <c r="AB100" s="216"/>
      <c r="AC100" s="216"/>
      <c r="AD100" s="216"/>
      <c r="AE100" s="353"/>
      <c r="AF100" s="353"/>
      <c r="AG100" s="155"/>
      <c r="AI100" s="51"/>
      <c r="AJ100" s="51"/>
      <c r="AK100" s="51"/>
      <c r="AL100" s="264"/>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row>
    <row r="101" spans="1:72" x14ac:dyDescent="0.25">
      <c r="A101" s="171"/>
      <c r="C101" s="394"/>
      <c r="D101" s="350"/>
      <c r="H101" s="216"/>
      <c r="I101" s="216"/>
      <c r="J101" s="216"/>
      <c r="K101" s="216"/>
      <c r="L101" s="216"/>
      <c r="M101" s="216"/>
      <c r="N101" s="216"/>
      <c r="P101" s="216"/>
      <c r="Q101" s="216"/>
      <c r="R101" s="216"/>
      <c r="S101" s="216"/>
      <c r="T101" s="216"/>
      <c r="U101" s="216"/>
      <c r="V101" s="334"/>
      <c r="W101" s="216"/>
      <c r="X101" s="216"/>
      <c r="Y101" s="216"/>
      <c r="Z101" s="216"/>
      <c r="AA101" s="374"/>
      <c r="AB101" s="216"/>
      <c r="AC101" s="216"/>
      <c r="AD101" s="216"/>
      <c r="AE101" s="353"/>
      <c r="AF101" s="353"/>
      <c r="AG101" s="155"/>
      <c r="AI101" s="51"/>
      <c r="AJ101" s="51"/>
      <c r="AK101" s="51"/>
      <c r="AL101" s="264"/>
      <c r="AM101" s="51"/>
      <c r="AN101" s="51"/>
      <c r="AO101" s="51"/>
      <c r="AP101" s="326"/>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row>
    <row r="102" spans="1:72" x14ac:dyDescent="0.25">
      <c r="A102" s="171"/>
      <c r="C102" s="394"/>
      <c r="D102" s="350"/>
      <c r="H102" s="216"/>
      <c r="I102" s="216"/>
      <c r="J102" s="216"/>
      <c r="K102" s="216"/>
      <c r="L102" s="216"/>
      <c r="M102" s="216"/>
      <c r="N102" s="216"/>
      <c r="P102" s="216"/>
      <c r="Q102" s="216"/>
      <c r="R102" s="216"/>
      <c r="S102" s="216"/>
      <c r="T102" s="216"/>
      <c r="U102" s="216"/>
      <c r="V102" s="334"/>
      <c r="W102" s="216"/>
      <c r="X102" s="216"/>
      <c r="Y102" s="216"/>
      <c r="Z102" s="216"/>
      <c r="AA102" s="374"/>
      <c r="AB102" s="216"/>
      <c r="AC102" s="216"/>
      <c r="AD102" s="216"/>
      <c r="AE102" s="353"/>
      <c r="AF102" s="353"/>
      <c r="AG102" s="155"/>
      <c r="AI102" s="51"/>
      <c r="AJ102" s="51"/>
      <c r="AK102" s="51"/>
      <c r="AL102" s="264"/>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468"/>
      <c r="BN102" s="51"/>
      <c r="BO102" s="51"/>
      <c r="BP102" s="51"/>
      <c r="BQ102" s="51"/>
      <c r="BR102" s="51"/>
      <c r="BS102" s="51"/>
      <c r="BT102" s="51"/>
    </row>
    <row r="103" spans="1:72" x14ac:dyDescent="0.25">
      <c r="A103" s="171"/>
      <c r="B103" s="4"/>
      <c r="C103" s="394"/>
      <c r="D103" s="350"/>
      <c r="H103" s="216"/>
      <c r="I103" s="216"/>
      <c r="J103" s="216"/>
      <c r="K103" s="216"/>
      <c r="L103" s="216"/>
      <c r="M103" s="216"/>
      <c r="N103" s="216"/>
      <c r="P103" s="216"/>
      <c r="Q103" s="216"/>
      <c r="R103" s="216"/>
      <c r="S103" s="216"/>
      <c r="T103" s="216"/>
      <c r="U103" s="216"/>
      <c r="V103" s="334"/>
      <c r="W103" s="216"/>
      <c r="X103" s="216"/>
      <c r="Y103" s="216"/>
      <c r="Z103" s="216"/>
      <c r="AA103" s="374"/>
      <c r="AB103" s="216"/>
      <c r="AC103" s="216"/>
      <c r="AD103" s="216"/>
      <c r="AE103" s="353"/>
      <c r="AF103" s="353"/>
      <c r="AG103" s="155"/>
      <c r="AI103" s="51"/>
      <c r="AJ103" s="51"/>
      <c r="AK103" s="51"/>
      <c r="AL103" s="264"/>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row>
    <row r="104" spans="1:72" x14ac:dyDescent="0.25">
      <c r="A104" s="171"/>
      <c r="B104" s="4"/>
      <c r="C104" s="394"/>
      <c r="D104" s="350"/>
      <c r="H104" s="216"/>
      <c r="I104" s="216"/>
      <c r="J104" s="216"/>
      <c r="K104" s="216"/>
      <c r="L104" s="216"/>
      <c r="M104" s="216"/>
      <c r="N104" s="216"/>
      <c r="P104" s="216"/>
      <c r="Q104" s="216"/>
      <c r="R104" s="216"/>
      <c r="S104" s="216"/>
      <c r="T104" s="216"/>
      <c r="U104" s="216"/>
      <c r="V104" s="334"/>
      <c r="W104" s="216"/>
      <c r="X104" s="216"/>
      <c r="Y104" s="216"/>
      <c r="Z104" s="216"/>
      <c r="AA104" s="374"/>
      <c r="AB104" s="216"/>
      <c r="AC104" s="216"/>
      <c r="AD104" s="216"/>
      <c r="AE104" s="353"/>
      <c r="AF104" s="353"/>
      <c r="AG104" s="155"/>
      <c r="AI104" s="51"/>
      <c r="AJ104" s="51"/>
      <c r="AK104" s="51"/>
      <c r="AL104" s="264"/>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row>
    <row r="105" spans="1:72" x14ac:dyDescent="0.25">
      <c r="A105" s="171"/>
      <c r="B105" s="4"/>
      <c r="C105" s="394"/>
      <c r="D105" s="350"/>
      <c r="H105" s="216"/>
      <c r="I105" s="216"/>
      <c r="J105" s="216"/>
      <c r="K105" s="216"/>
      <c r="L105" s="216"/>
      <c r="M105" s="216"/>
      <c r="N105" s="216"/>
      <c r="P105" s="216"/>
      <c r="Q105" s="216"/>
      <c r="R105" s="216"/>
      <c r="S105" s="216"/>
      <c r="T105" s="216"/>
      <c r="U105" s="216"/>
      <c r="V105" s="334"/>
      <c r="W105" s="216"/>
      <c r="X105" s="216"/>
      <c r="Y105" s="216"/>
      <c r="Z105" s="216"/>
      <c r="AA105" s="374"/>
      <c r="AB105" s="216"/>
      <c r="AC105" s="216"/>
      <c r="AD105" s="216"/>
      <c r="AE105" s="353"/>
      <c r="AF105" s="353"/>
      <c r="AG105" s="155"/>
      <c r="AI105" s="51"/>
      <c r="AJ105" s="51"/>
      <c r="AK105" s="51"/>
      <c r="AL105" s="264"/>
      <c r="AM105" s="32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row>
    <row r="106" spans="1:72" x14ac:dyDescent="0.25">
      <c r="A106" s="171"/>
      <c r="B106" s="4"/>
      <c r="C106" s="394"/>
      <c r="D106" s="350"/>
      <c r="H106" s="216"/>
      <c r="I106" s="216"/>
      <c r="J106" s="216"/>
      <c r="K106" s="216"/>
      <c r="L106" s="216"/>
      <c r="M106" s="216"/>
      <c r="N106" s="216"/>
      <c r="P106" s="216"/>
      <c r="Q106" s="216"/>
      <c r="R106" s="216"/>
      <c r="S106" s="216"/>
      <c r="T106" s="216"/>
      <c r="U106" s="216"/>
      <c r="V106" s="334"/>
      <c r="W106" s="216"/>
      <c r="X106" s="216"/>
      <c r="Y106" s="216"/>
      <c r="Z106" s="216"/>
      <c r="AA106" s="374"/>
      <c r="AB106" s="216"/>
      <c r="AC106" s="216"/>
      <c r="AD106" s="216"/>
      <c r="AE106" s="353"/>
      <c r="AF106" s="353"/>
      <c r="AG106" s="155"/>
      <c r="AI106" s="51"/>
      <c r="AJ106" s="51"/>
      <c r="AK106" s="51"/>
      <c r="AL106" s="264"/>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row>
    <row r="107" spans="1:72" x14ac:dyDescent="0.25">
      <c r="A107" s="171"/>
      <c r="B107" s="4"/>
      <c r="C107" s="394"/>
      <c r="D107" s="350"/>
      <c r="H107" s="216"/>
      <c r="I107" s="216"/>
      <c r="J107" s="216"/>
      <c r="K107" s="216"/>
      <c r="L107" s="216"/>
      <c r="M107" s="216"/>
      <c r="N107" s="216"/>
      <c r="P107" s="216"/>
      <c r="Q107" s="216"/>
      <c r="R107" s="216"/>
      <c r="S107" s="216"/>
      <c r="T107" s="216"/>
      <c r="U107" s="216"/>
      <c r="V107" s="334"/>
      <c r="W107" s="216"/>
      <c r="X107" s="216"/>
      <c r="Y107" s="216"/>
      <c r="Z107" s="216"/>
      <c r="AA107" s="374"/>
      <c r="AB107" s="216"/>
      <c r="AC107" s="216"/>
      <c r="AD107" s="216"/>
      <c r="AE107" s="353"/>
      <c r="AF107" s="353"/>
      <c r="AG107" s="155"/>
      <c r="AI107" s="51"/>
      <c r="AJ107" s="51"/>
      <c r="AK107" s="51"/>
      <c r="AL107" s="264"/>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row>
    <row r="108" spans="1:72" x14ac:dyDescent="0.25">
      <c r="A108" s="171"/>
      <c r="B108" s="4"/>
      <c r="C108" s="394"/>
      <c r="D108" s="350"/>
      <c r="H108" s="216"/>
      <c r="I108" s="216"/>
      <c r="J108" s="216"/>
      <c r="K108" s="216"/>
      <c r="L108" s="216"/>
      <c r="M108" s="216"/>
      <c r="N108" s="216"/>
      <c r="P108" s="216"/>
      <c r="Q108" s="216"/>
      <c r="R108" s="216"/>
      <c r="S108" s="216"/>
      <c r="T108" s="216"/>
      <c r="U108" s="216"/>
      <c r="V108" s="334"/>
      <c r="W108" s="216"/>
      <c r="X108" s="216"/>
      <c r="Y108" s="216"/>
      <c r="Z108" s="216"/>
      <c r="AA108" s="374"/>
      <c r="AB108" s="216"/>
      <c r="AC108" s="216"/>
      <c r="AD108" s="216"/>
      <c r="AE108" s="353"/>
      <c r="AF108" s="353"/>
      <c r="AG108" s="155"/>
      <c r="AI108" s="51"/>
      <c r="AJ108" s="51"/>
      <c r="AK108" s="51"/>
      <c r="AL108" s="264"/>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row>
    <row r="109" spans="1:72" x14ac:dyDescent="0.25">
      <c r="A109" s="171"/>
      <c r="B109" s="4"/>
      <c r="C109" s="394"/>
      <c r="D109" s="350"/>
      <c r="H109" s="216"/>
      <c r="I109" s="216"/>
      <c r="J109" s="216"/>
      <c r="K109" s="216"/>
      <c r="L109" s="216"/>
      <c r="M109" s="216"/>
      <c r="N109" s="216"/>
      <c r="P109" s="216"/>
      <c r="Q109" s="216"/>
      <c r="R109" s="216"/>
      <c r="S109" s="216"/>
      <c r="T109" s="216"/>
      <c r="U109" s="216"/>
      <c r="V109" s="334"/>
      <c r="W109" s="216"/>
      <c r="X109" s="216"/>
      <c r="Y109" s="216"/>
      <c r="Z109" s="216"/>
      <c r="AA109" s="374"/>
      <c r="AB109" s="216"/>
      <c r="AC109" s="216"/>
      <c r="AD109" s="216"/>
      <c r="AE109" s="353"/>
      <c r="AF109" s="353"/>
      <c r="AG109" s="155"/>
      <c r="AI109" s="51"/>
      <c r="AJ109" s="51"/>
      <c r="AK109" s="51"/>
      <c r="AL109" s="264"/>
      <c r="AM109" s="51"/>
      <c r="AN109" s="51"/>
      <c r="AO109" s="51"/>
      <c r="AP109" s="51"/>
      <c r="AQ109" s="227"/>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row>
    <row r="110" spans="1:72" x14ac:dyDescent="0.25">
      <c r="A110" s="171"/>
      <c r="B110" s="4"/>
      <c r="C110" s="394"/>
      <c r="D110" s="350"/>
      <c r="H110" s="216"/>
      <c r="I110" s="216"/>
      <c r="J110" s="216"/>
      <c r="K110" s="216"/>
      <c r="L110" s="216"/>
      <c r="M110" s="216"/>
      <c r="N110" s="216"/>
      <c r="P110" s="216"/>
      <c r="Q110" s="216"/>
      <c r="R110" s="216"/>
      <c r="S110" s="216"/>
      <c r="T110" s="216"/>
      <c r="U110" s="216"/>
      <c r="V110" s="334"/>
      <c r="W110" s="216"/>
      <c r="X110" s="216"/>
      <c r="Y110" s="216"/>
      <c r="Z110" s="216"/>
      <c r="AA110" s="374"/>
      <c r="AB110" s="216"/>
      <c r="AC110" s="216"/>
      <c r="AD110" s="363"/>
      <c r="AE110" s="353"/>
      <c r="AF110" s="353"/>
      <c r="AG110" s="155"/>
      <c r="AI110" s="51"/>
      <c r="AJ110" s="51"/>
      <c r="AK110" s="51"/>
      <c r="AL110" s="264"/>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row>
    <row r="111" spans="1:72" x14ac:dyDescent="0.25">
      <c r="A111" s="171"/>
      <c r="B111" s="4"/>
      <c r="C111" s="394"/>
      <c r="D111" s="350"/>
      <c r="H111" s="216"/>
      <c r="I111" s="216"/>
      <c r="J111" s="216"/>
      <c r="K111" s="216"/>
      <c r="L111" s="216"/>
      <c r="M111" s="216"/>
      <c r="N111" s="216"/>
      <c r="P111" s="216"/>
      <c r="Q111" s="216"/>
      <c r="R111" s="216"/>
      <c r="S111" s="216"/>
      <c r="T111" s="216"/>
      <c r="U111" s="216"/>
      <c r="V111" s="334"/>
      <c r="W111" s="216"/>
      <c r="X111" s="216"/>
      <c r="Y111" s="216"/>
      <c r="Z111" s="216"/>
      <c r="AA111" s="374"/>
      <c r="AB111" s="216"/>
      <c r="AC111" s="216"/>
      <c r="AD111" s="216"/>
      <c r="AE111" s="353"/>
      <c r="AF111" s="353"/>
      <c r="AG111" s="155"/>
      <c r="AI111" s="51"/>
      <c r="AJ111" s="51"/>
      <c r="AK111" s="51"/>
      <c r="AL111" s="264"/>
      <c r="AM111" s="51"/>
      <c r="AN111" s="51"/>
      <c r="AO111" s="51"/>
      <c r="AP111" s="51"/>
      <c r="AQ111" s="51"/>
      <c r="AR111" s="51"/>
      <c r="AS111" s="51"/>
      <c r="AT111" s="51"/>
      <c r="AU111" s="51"/>
      <c r="AV111" s="228"/>
      <c r="AW111" s="228"/>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row>
    <row r="112" spans="1:72" x14ac:dyDescent="0.25">
      <c r="A112" s="171"/>
      <c r="B112" s="4"/>
      <c r="C112" s="394"/>
      <c r="D112" s="350"/>
      <c r="I112" s="216"/>
      <c r="J112" s="216"/>
      <c r="K112" s="216"/>
      <c r="L112" s="216"/>
      <c r="M112" s="216"/>
      <c r="N112" s="216"/>
      <c r="P112" s="216"/>
      <c r="Q112" s="216"/>
      <c r="R112" s="216"/>
      <c r="S112" s="216"/>
      <c r="T112" s="216"/>
      <c r="U112" s="216"/>
      <c r="V112" s="334"/>
      <c r="W112" s="216"/>
      <c r="X112" s="216"/>
      <c r="Y112" s="216"/>
      <c r="Z112" s="216"/>
      <c r="AA112" s="374"/>
      <c r="AB112" s="216"/>
      <c r="AC112" s="216"/>
      <c r="AD112" s="216"/>
      <c r="AE112" s="353"/>
      <c r="AF112" s="353"/>
      <c r="AG112" s="155"/>
      <c r="AI112" s="51"/>
      <c r="AJ112" s="51"/>
      <c r="AK112" s="51"/>
      <c r="AL112" s="264"/>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473"/>
      <c r="BO112" s="51"/>
      <c r="BP112" s="51"/>
      <c r="BQ112" s="51"/>
      <c r="BR112" s="51"/>
      <c r="BS112" s="51"/>
      <c r="BT112" s="51"/>
    </row>
    <row r="113" spans="1:73" x14ac:dyDescent="0.25">
      <c r="A113" s="171"/>
      <c r="B113" s="4"/>
      <c r="C113" s="394"/>
      <c r="D113" s="350"/>
      <c r="I113" s="216"/>
      <c r="J113" s="216"/>
      <c r="K113" s="216"/>
      <c r="L113" s="216"/>
      <c r="M113" s="216"/>
      <c r="N113" s="216"/>
      <c r="P113" s="216"/>
      <c r="Q113" s="216"/>
      <c r="R113" s="216"/>
      <c r="S113" s="216"/>
      <c r="T113" s="216"/>
      <c r="U113" s="216"/>
      <c r="V113" s="334"/>
      <c r="W113" s="216"/>
      <c r="X113" s="216"/>
      <c r="Y113" s="216"/>
      <c r="Z113" s="216"/>
      <c r="AA113" s="374"/>
      <c r="AB113" s="216"/>
      <c r="AC113" s="216"/>
      <c r="AD113" s="216"/>
      <c r="AE113" s="353"/>
      <c r="AF113" s="353"/>
      <c r="AG113" s="155"/>
      <c r="AI113" s="51"/>
      <c r="AJ113" s="51"/>
      <c r="AK113" s="51"/>
      <c r="AL113" s="264"/>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row>
    <row r="114" spans="1:73" x14ac:dyDescent="0.25">
      <c r="A114" s="171"/>
      <c r="B114" s="4"/>
      <c r="C114" s="394"/>
      <c r="D114" s="350"/>
      <c r="I114" s="216"/>
      <c r="J114" s="216"/>
      <c r="K114" s="216"/>
      <c r="L114" s="216"/>
      <c r="M114" s="216"/>
      <c r="N114" s="216"/>
      <c r="P114" s="216"/>
      <c r="Q114" s="216"/>
      <c r="R114" s="216"/>
      <c r="S114" s="216"/>
      <c r="T114" s="216"/>
      <c r="U114" s="216"/>
      <c r="V114" s="334"/>
      <c r="W114" s="216"/>
      <c r="X114" s="216"/>
      <c r="Y114" s="216"/>
      <c r="Z114" s="216"/>
      <c r="AA114" s="374"/>
      <c r="AB114" s="216"/>
      <c r="AC114" s="216"/>
      <c r="AD114" s="216"/>
      <c r="AE114" s="353"/>
      <c r="AF114" s="353"/>
      <c r="AG114" s="155"/>
      <c r="AI114" s="51"/>
      <c r="AJ114" s="51"/>
      <c r="AK114" s="51"/>
      <c r="AL114" s="264"/>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row>
    <row r="115" spans="1:73" x14ac:dyDescent="0.25">
      <c r="A115" s="171"/>
      <c r="B115" s="4"/>
      <c r="C115" s="394"/>
      <c r="D115" s="350"/>
      <c r="I115" s="216"/>
      <c r="J115" s="216"/>
      <c r="K115" s="216"/>
      <c r="L115" s="216"/>
      <c r="M115" s="216"/>
      <c r="N115" s="216"/>
      <c r="P115" s="216"/>
      <c r="Q115" s="216"/>
      <c r="R115" s="216"/>
      <c r="S115" s="216"/>
      <c r="T115" s="216"/>
      <c r="U115" s="216"/>
      <c r="V115" s="334"/>
      <c r="W115" s="216"/>
      <c r="X115" s="216"/>
      <c r="Y115" s="216"/>
      <c r="Z115" s="216"/>
      <c r="AA115" s="374"/>
      <c r="AB115" s="216"/>
      <c r="AC115" s="216"/>
      <c r="AD115" s="216"/>
      <c r="AE115" s="353"/>
      <c r="AF115" s="353"/>
      <c r="AG115" s="155"/>
      <c r="AI115" s="51"/>
      <c r="AJ115" s="51"/>
      <c r="AK115" s="51"/>
      <c r="AL115" s="264"/>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row>
    <row r="116" spans="1:73" x14ac:dyDescent="0.25">
      <c r="A116" s="171"/>
      <c r="B116" s="4"/>
      <c r="C116" s="394"/>
      <c r="D116" s="350"/>
      <c r="I116" s="216"/>
      <c r="J116" s="216"/>
      <c r="K116" s="216"/>
      <c r="L116" s="216"/>
      <c r="M116" s="216"/>
      <c r="N116" s="216"/>
      <c r="P116" s="216"/>
      <c r="Q116" s="216"/>
      <c r="R116" s="216"/>
      <c r="S116" s="216"/>
      <c r="T116" s="216"/>
      <c r="U116" s="216"/>
      <c r="V116" s="334"/>
      <c r="W116" s="216"/>
      <c r="X116" s="216"/>
      <c r="Y116" s="216"/>
      <c r="Z116" s="216"/>
      <c r="AA116" s="374"/>
      <c r="AB116" s="216"/>
      <c r="AC116" s="216"/>
      <c r="AD116" s="216"/>
      <c r="AE116" s="353"/>
      <c r="AF116" s="353"/>
      <c r="AG116" s="155"/>
      <c r="AI116" s="51"/>
      <c r="AJ116" s="51"/>
      <c r="AK116" s="51"/>
      <c r="AL116" s="264"/>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row>
    <row r="117" spans="1:73" x14ac:dyDescent="0.25">
      <c r="A117" s="171"/>
      <c r="B117" s="4"/>
      <c r="C117" s="394"/>
      <c r="D117" s="350"/>
      <c r="I117" s="216"/>
      <c r="J117" s="216"/>
      <c r="K117" s="216"/>
      <c r="L117" s="216"/>
      <c r="M117" s="216"/>
      <c r="N117" s="216"/>
      <c r="P117" s="216"/>
      <c r="Q117" s="216"/>
      <c r="R117" s="216"/>
      <c r="S117" s="216"/>
      <c r="T117" s="216"/>
      <c r="U117" s="216"/>
      <c r="V117" s="334"/>
      <c r="W117" s="216"/>
      <c r="X117" s="216"/>
      <c r="Y117" s="216"/>
      <c r="Z117" s="216"/>
      <c r="AA117" s="374"/>
      <c r="AB117" s="216"/>
      <c r="AC117" s="216"/>
      <c r="AD117" s="216"/>
      <c r="AE117" s="353"/>
      <c r="AF117" s="353"/>
      <c r="AG117" s="155"/>
      <c r="AI117" s="51"/>
      <c r="AJ117" s="51"/>
      <c r="AK117" s="51"/>
      <c r="AL117" s="264"/>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row>
    <row r="118" spans="1:73" x14ac:dyDescent="0.25">
      <c r="A118" s="171"/>
      <c r="B118" s="4"/>
      <c r="C118" s="394"/>
      <c r="D118" s="350"/>
      <c r="I118" s="216"/>
      <c r="J118" s="216"/>
      <c r="K118" s="216"/>
      <c r="L118" s="216"/>
      <c r="M118" s="216"/>
      <c r="N118" s="216"/>
      <c r="P118" s="216"/>
      <c r="Q118" s="216"/>
      <c r="R118" s="216"/>
      <c r="S118" s="216"/>
      <c r="T118" s="216"/>
      <c r="U118" s="216"/>
      <c r="V118" s="334"/>
      <c r="W118" s="216"/>
      <c r="X118" s="216"/>
      <c r="Y118" s="216"/>
      <c r="Z118" s="216"/>
      <c r="AA118" s="374"/>
      <c r="AB118" s="216"/>
      <c r="AC118" s="216"/>
      <c r="AD118" s="216"/>
      <c r="AE118" s="353"/>
      <c r="AF118" s="353"/>
      <c r="AG118" s="155"/>
      <c r="AI118" s="51"/>
      <c r="AJ118" s="51"/>
      <c r="AK118" s="51"/>
      <c r="AL118" s="264"/>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row>
    <row r="119" spans="1:73" x14ac:dyDescent="0.25">
      <c r="A119" s="171"/>
      <c r="B119" s="4"/>
      <c r="C119" s="394"/>
      <c r="D119" s="350"/>
      <c r="I119" s="216"/>
      <c r="J119" s="216"/>
      <c r="K119" s="216"/>
      <c r="L119" s="216"/>
      <c r="M119" s="216"/>
      <c r="N119" s="216"/>
      <c r="P119" s="216"/>
      <c r="Q119" s="216"/>
      <c r="R119" s="216"/>
      <c r="S119" s="216"/>
      <c r="T119" s="216"/>
      <c r="U119" s="216"/>
      <c r="V119" s="334"/>
      <c r="W119" s="216"/>
      <c r="X119" s="216"/>
      <c r="Y119" s="216"/>
      <c r="Z119" s="216"/>
      <c r="AA119" s="374"/>
      <c r="AB119" s="216"/>
      <c r="AC119" s="216"/>
      <c r="AD119" s="216"/>
      <c r="AE119" s="353"/>
      <c r="AF119" s="353"/>
      <c r="AG119" s="155"/>
      <c r="AI119" s="51"/>
      <c r="AJ119" s="51"/>
      <c r="AK119" s="51"/>
      <c r="AL119" s="264"/>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row>
    <row r="120" spans="1:73" x14ac:dyDescent="0.25">
      <c r="A120" s="171"/>
      <c r="B120" s="4"/>
      <c r="C120" s="394"/>
      <c r="D120" s="350"/>
      <c r="I120" s="216"/>
      <c r="J120" s="216"/>
      <c r="K120" s="216"/>
      <c r="L120" s="216"/>
      <c r="M120" s="216"/>
      <c r="N120" s="216"/>
      <c r="P120" s="216"/>
      <c r="Q120" s="216"/>
      <c r="R120" s="216"/>
      <c r="S120" s="216"/>
      <c r="T120" s="216"/>
      <c r="U120" s="216"/>
      <c r="V120" s="334"/>
      <c r="W120" s="216"/>
      <c r="X120" s="216"/>
      <c r="Y120" s="216"/>
      <c r="Z120" s="216"/>
      <c r="AA120" s="374"/>
      <c r="AB120" s="216"/>
      <c r="AC120" s="216"/>
      <c r="AD120" s="216"/>
      <c r="AE120" s="353"/>
      <c r="AF120" s="353"/>
      <c r="AG120" s="155"/>
      <c r="AI120" s="51"/>
      <c r="AJ120" s="51"/>
      <c r="AK120" s="51"/>
      <c r="AL120" s="264"/>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row>
    <row r="121" spans="1:73" x14ac:dyDescent="0.25">
      <c r="A121" s="171"/>
      <c r="B121" s="4"/>
      <c r="C121" s="394"/>
      <c r="D121" s="350"/>
      <c r="I121" s="216"/>
      <c r="J121" s="216"/>
      <c r="K121" s="216"/>
      <c r="L121" s="216"/>
      <c r="M121" s="216"/>
      <c r="N121" s="216"/>
      <c r="P121" s="216"/>
      <c r="Q121" s="216"/>
      <c r="R121" s="216"/>
      <c r="S121" s="216"/>
      <c r="T121" s="216"/>
      <c r="U121" s="216"/>
      <c r="V121" s="334"/>
      <c r="W121" s="216"/>
      <c r="X121" s="216"/>
      <c r="Y121" s="216"/>
      <c r="Z121" s="216"/>
      <c r="AA121" s="374"/>
      <c r="AB121" s="216"/>
      <c r="AC121" s="216"/>
      <c r="AD121" s="216"/>
      <c r="AE121" s="353"/>
      <c r="AF121" s="353"/>
      <c r="AG121" s="155"/>
      <c r="AI121" s="51"/>
      <c r="AJ121" s="51"/>
      <c r="AK121" s="51"/>
      <c r="AL121" s="264"/>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row>
    <row r="122" spans="1:73" x14ac:dyDescent="0.25">
      <c r="A122" s="171"/>
      <c r="B122" s="4"/>
      <c r="C122" s="394"/>
      <c r="D122" s="350"/>
      <c r="I122" s="216"/>
      <c r="J122" s="216"/>
      <c r="K122" s="216"/>
      <c r="L122" s="216"/>
      <c r="M122" s="216"/>
      <c r="N122" s="216"/>
      <c r="P122" s="216"/>
      <c r="Q122" s="216"/>
      <c r="R122" s="216"/>
      <c r="S122" s="216"/>
      <c r="T122" s="216"/>
      <c r="U122" s="216"/>
      <c r="V122" s="334"/>
      <c r="W122" s="216"/>
      <c r="X122" s="216"/>
      <c r="Y122" s="216"/>
      <c r="Z122" s="216"/>
      <c r="AA122" s="374"/>
      <c r="AB122" s="216"/>
      <c r="AC122" s="216"/>
      <c r="AD122" s="216"/>
      <c r="AE122" s="353"/>
      <c r="AF122" s="353"/>
      <c r="AG122" s="155"/>
      <c r="AI122" s="51"/>
      <c r="AJ122" s="51"/>
      <c r="AK122" s="51"/>
      <c r="AL122" s="264"/>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row>
    <row r="123" spans="1:73" x14ac:dyDescent="0.25">
      <c r="A123" s="171"/>
      <c r="B123" s="4"/>
      <c r="C123" s="394"/>
      <c r="D123" s="350"/>
      <c r="I123" s="216"/>
      <c r="J123" s="216"/>
      <c r="K123" s="216"/>
      <c r="L123" s="216"/>
      <c r="M123" s="216"/>
      <c r="N123" s="216"/>
      <c r="P123" s="216"/>
      <c r="Q123" s="216"/>
      <c r="R123" s="216"/>
      <c r="S123" s="216"/>
      <c r="T123" s="216"/>
      <c r="U123" s="216"/>
      <c r="V123" s="334"/>
      <c r="W123" s="216"/>
      <c r="X123" s="216"/>
      <c r="Y123" s="216"/>
      <c r="Z123" s="216"/>
      <c r="AA123" s="374"/>
      <c r="AB123" s="216"/>
      <c r="AC123" s="216"/>
      <c r="AD123" s="216"/>
      <c r="AE123" s="353"/>
      <c r="AF123" s="353"/>
      <c r="AG123" s="155"/>
      <c r="AI123" s="51"/>
      <c r="AJ123" s="51"/>
      <c r="AK123" s="51"/>
      <c r="AL123" s="264"/>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row>
    <row r="124" spans="1:73" x14ac:dyDescent="0.25">
      <c r="A124" s="171"/>
      <c r="B124" s="4"/>
      <c r="C124" s="394"/>
      <c r="D124" s="350"/>
      <c r="I124" s="216"/>
      <c r="J124" s="216"/>
      <c r="K124" s="216"/>
      <c r="L124" s="216"/>
      <c r="M124" s="216"/>
      <c r="N124" s="216"/>
      <c r="P124" s="216"/>
      <c r="Q124" s="216"/>
      <c r="R124" s="216"/>
      <c r="S124" s="216"/>
      <c r="T124" s="216"/>
      <c r="U124" s="216"/>
      <c r="V124" s="334"/>
      <c r="W124" s="216"/>
      <c r="X124" s="216"/>
      <c r="Y124" s="216"/>
      <c r="Z124" s="216"/>
      <c r="AA124" s="374"/>
      <c r="AB124" s="216"/>
      <c r="AC124" s="216"/>
      <c r="AD124" s="363"/>
      <c r="AE124" s="353"/>
      <c r="AF124" s="353"/>
      <c r="AG124" s="155"/>
      <c r="AI124" s="51"/>
      <c r="AJ124" s="51"/>
      <c r="AK124" s="51"/>
      <c r="AL124" s="264"/>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row>
    <row r="125" spans="1:73" x14ac:dyDescent="0.25">
      <c r="A125" s="171"/>
      <c r="B125" s="4"/>
      <c r="C125" s="394"/>
      <c r="D125" s="350"/>
      <c r="I125" s="216"/>
      <c r="J125" s="216"/>
      <c r="K125" s="216"/>
      <c r="L125" s="216"/>
      <c r="M125" s="216"/>
      <c r="N125" s="216"/>
      <c r="P125" s="216"/>
      <c r="Q125" s="216"/>
      <c r="R125" s="216"/>
      <c r="S125" s="216"/>
      <c r="T125" s="216"/>
      <c r="U125" s="216"/>
      <c r="V125" s="334"/>
      <c r="W125" s="216"/>
      <c r="X125" s="216"/>
      <c r="Y125" s="216"/>
      <c r="Z125" s="216"/>
      <c r="AA125" s="374"/>
      <c r="AB125" s="216"/>
      <c r="AC125" s="216"/>
      <c r="AD125" s="216"/>
      <c r="AE125" s="353"/>
      <c r="AF125" s="353"/>
      <c r="AG125" s="155"/>
      <c r="AI125" s="51"/>
      <c r="AJ125" s="51"/>
      <c r="AK125" s="51"/>
      <c r="AL125" s="264"/>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row>
    <row r="126" spans="1:73" x14ac:dyDescent="0.25">
      <c r="A126" s="171"/>
      <c r="B126" s="4"/>
      <c r="C126" s="394"/>
      <c r="D126" s="350"/>
      <c r="H126" s="216"/>
      <c r="I126" s="216"/>
      <c r="J126" s="521"/>
      <c r="K126" s="216"/>
      <c r="L126" s="216"/>
      <c r="M126" s="216"/>
      <c r="N126" s="216"/>
      <c r="P126" s="216"/>
      <c r="Q126" s="216"/>
      <c r="R126" s="216"/>
      <c r="S126" s="216"/>
      <c r="T126" s="216"/>
      <c r="U126" s="216"/>
      <c r="V126" s="334"/>
      <c r="W126" s="216"/>
      <c r="X126" s="216"/>
      <c r="Y126" s="216"/>
      <c r="Z126" s="216"/>
      <c r="AA126" s="374"/>
      <c r="AB126" s="216"/>
      <c r="AC126" s="216"/>
      <c r="AD126" s="216"/>
      <c r="AE126" s="353"/>
      <c r="AF126" s="353"/>
      <c r="AG126" s="155"/>
      <c r="AI126" s="51"/>
      <c r="AJ126" s="51"/>
      <c r="AK126" s="51"/>
      <c r="AL126" s="264"/>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row>
    <row r="127" spans="1:73" x14ac:dyDescent="0.25">
      <c r="A127" s="171"/>
      <c r="B127" s="4"/>
      <c r="C127" s="394"/>
      <c r="D127" s="350"/>
      <c r="H127" s="216"/>
      <c r="I127" s="216"/>
      <c r="J127" s="216"/>
      <c r="K127" s="216"/>
      <c r="L127" s="216"/>
      <c r="M127" s="216"/>
      <c r="N127" s="216"/>
      <c r="P127" s="216"/>
      <c r="Q127" s="216"/>
      <c r="R127" s="216"/>
      <c r="S127" s="216"/>
      <c r="T127" s="216"/>
      <c r="U127" s="216"/>
      <c r="V127" s="334"/>
      <c r="W127" s="216"/>
      <c r="X127" s="216"/>
      <c r="Y127" s="216"/>
      <c r="Z127" s="216"/>
      <c r="AA127" s="374"/>
      <c r="AB127" s="216"/>
      <c r="AC127" s="216"/>
      <c r="AD127" s="216"/>
      <c r="AE127" s="353"/>
      <c r="AF127" s="353"/>
      <c r="AG127" s="155"/>
      <c r="AI127" s="51"/>
      <c r="AJ127" s="51"/>
      <c r="AK127" s="51"/>
      <c r="AL127" s="264"/>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row>
    <row r="128" spans="1:73" x14ac:dyDescent="0.25">
      <c r="A128" s="402" t="s">
        <v>21</v>
      </c>
      <c r="B128" s="403"/>
      <c r="C128" s="533"/>
      <c r="D128" s="404"/>
      <c r="E128" s="405"/>
      <c r="F128" s="405"/>
      <c r="G128" s="406"/>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8"/>
      <c r="AF128" s="408"/>
      <c r="AG128" s="411" t="s">
        <v>21</v>
      </c>
      <c r="AH128" s="412"/>
      <c r="AI128" s="407"/>
      <c r="AJ128" s="407"/>
      <c r="AK128" s="407"/>
      <c r="AL128" s="406"/>
      <c r="AM128" s="407"/>
      <c r="AN128" s="407"/>
      <c r="AO128" s="407"/>
      <c r="AP128" s="407"/>
      <c r="AQ128" s="407"/>
      <c r="AR128" s="407"/>
      <c r="AS128" s="407"/>
      <c r="AT128" s="407"/>
      <c r="AU128" s="407"/>
      <c r="AV128" s="407"/>
      <c r="AW128" s="407"/>
      <c r="AX128" s="407"/>
      <c r="AY128" s="407"/>
      <c r="AZ128" s="407"/>
      <c r="BA128" s="407"/>
      <c r="BB128" s="407"/>
      <c r="BC128" s="407"/>
      <c r="BD128" s="404"/>
      <c r="BE128" s="407"/>
      <c r="BF128" s="407"/>
      <c r="BG128" s="407"/>
      <c r="BH128" s="407"/>
      <c r="BI128" s="407"/>
      <c r="BJ128" s="407"/>
      <c r="BK128" s="407"/>
      <c r="BL128" s="407"/>
      <c r="BM128" s="407"/>
      <c r="BN128" s="407"/>
      <c r="BO128" s="407"/>
      <c r="BP128" s="407"/>
      <c r="BQ128" s="407"/>
      <c r="BR128" s="407"/>
      <c r="BS128" s="407"/>
      <c r="BT128" s="407"/>
      <c r="BU128" s="51"/>
    </row>
    <row r="129" spans="1:73" s="419" customFormat="1" x14ac:dyDescent="0.25">
      <c r="A129" s="303"/>
      <c r="C129" s="394"/>
      <c r="D129" s="216"/>
      <c r="E129" s="420"/>
      <c r="F129" s="420"/>
      <c r="G129" s="476"/>
      <c r="L129" s="471"/>
      <c r="W129" s="471"/>
      <c r="AA129" s="374"/>
      <c r="AE129" s="467"/>
      <c r="AF129" s="467"/>
      <c r="AG129" s="217">
        <v>44952</v>
      </c>
      <c r="AH129" s="276" t="s">
        <v>289</v>
      </c>
      <c r="AI129" s="579">
        <v>22.28</v>
      </c>
      <c r="AL129" s="472"/>
      <c r="BC129" s="471"/>
      <c r="BN129" s="419">
        <v>22.28</v>
      </c>
      <c r="BO129" s="519"/>
    </row>
    <row r="130" spans="1:73" x14ac:dyDescent="0.25">
      <c r="A130" s="303"/>
      <c r="B130" s="4"/>
      <c r="C130" s="394"/>
      <c r="H130" s="216"/>
      <c r="I130" s="216"/>
      <c r="J130" s="216"/>
      <c r="K130" s="216"/>
      <c r="L130" s="216"/>
      <c r="M130" s="216"/>
      <c r="N130" s="216"/>
      <c r="P130" s="216"/>
      <c r="Q130" s="216"/>
      <c r="R130" s="216"/>
      <c r="S130" s="216"/>
      <c r="T130" s="216"/>
      <c r="U130" s="216"/>
      <c r="V130" s="216"/>
      <c r="W130" s="216"/>
      <c r="X130" s="216"/>
      <c r="Y130" s="216"/>
      <c r="Z130" s="216"/>
      <c r="AA130" s="374"/>
      <c r="AB130" s="216"/>
      <c r="AC130" s="216"/>
      <c r="AD130" s="216"/>
      <c r="AE130" s="353"/>
      <c r="AF130" s="353"/>
      <c r="AG130" s="217"/>
      <c r="AH130" s="276"/>
      <c r="AI130" s="306"/>
      <c r="AJ130" s="51"/>
      <c r="AK130" s="51"/>
      <c r="AL130" s="264"/>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468"/>
      <c r="BN130" s="51"/>
      <c r="BO130" s="51"/>
      <c r="BP130" s="51"/>
      <c r="BQ130" s="51"/>
      <c r="BR130" s="51"/>
      <c r="BS130" s="51"/>
      <c r="BT130" s="51"/>
      <c r="BU130" s="51"/>
    </row>
    <row r="131" spans="1:73" x14ac:dyDescent="0.25">
      <c r="A131" s="303"/>
      <c r="B131" s="4"/>
      <c r="C131" s="394"/>
      <c r="H131" s="216"/>
      <c r="I131" s="216"/>
      <c r="J131" s="216"/>
      <c r="K131" s="216"/>
      <c r="L131" s="216"/>
      <c r="M131" s="216"/>
      <c r="N131" s="216"/>
      <c r="P131" s="216"/>
      <c r="Q131" s="216"/>
      <c r="R131" s="216"/>
      <c r="S131" s="216"/>
      <c r="T131" s="216"/>
      <c r="U131" s="216"/>
      <c r="V131" s="216"/>
      <c r="W131" s="216"/>
      <c r="X131" s="216"/>
      <c r="Z131" s="216"/>
      <c r="AA131" s="374"/>
      <c r="AB131" s="216"/>
      <c r="AC131" s="216"/>
      <c r="AD131" s="350"/>
      <c r="AE131" s="353"/>
      <c r="AF131" s="353"/>
      <c r="AG131" s="217"/>
      <c r="AH131" s="276"/>
      <c r="AI131" s="306"/>
      <c r="AJ131" s="51"/>
      <c r="AK131" s="51"/>
      <c r="AL131" s="264"/>
      <c r="AM131" s="51"/>
      <c r="AN131" s="51"/>
      <c r="AP131" s="51"/>
      <c r="AQ131" s="51"/>
      <c r="AR131" s="51"/>
      <c r="AS131" s="51"/>
      <c r="AT131" s="51"/>
      <c r="AU131" s="51"/>
      <c r="AV131" s="51"/>
      <c r="AW131" s="51"/>
      <c r="AX131" s="51"/>
      <c r="AY131" s="51"/>
      <c r="AZ131" s="51"/>
      <c r="BA131" s="51"/>
      <c r="BB131" s="51"/>
      <c r="BD131" s="51"/>
      <c r="BE131" s="51"/>
      <c r="BF131" s="51"/>
      <c r="BG131" s="51"/>
      <c r="BH131" s="51"/>
      <c r="BI131" s="51"/>
      <c r="BJ131" s="51"/>
      <c r="BK131" s="51"/>
      <c r="BL131" s="51"/>
      <c r="BM131" s="51"/>
      <c r="BN131" s="51"/>
      <c r="BO131" s="51"/>
      <c r="BP131" s="51"/>
      <c r="BQ131" s="51"/>
      <c r="BR131" s="51"/>
      <c r="BS131" s="51"/>
      <c r="BT131" s="51"/>
      <c r="BU131" s="51"/>
    </row>
    <row r="132" spans="1:73" x14ac:dyDescent="0.25">
      <c r="A132" s="303"/>
      <c r="B132" s="4"/>
      <c r="C132" s="394"/>
      <c r="H132" s="216"/>
      <c r="I132" s="216"/>
      <c r="J132" s="216"/>
      <c r="K132" s="216"/>
      <c r="L132" s="216"/>
      <c r="M132" s="216"/>
      <c r="N132" s="216"/>
      <c r="P132" s="216"/>
      <c r="Q132" s="216"/>
      <c r="R132" s="216"/>
      <c r="S132" s="216"/>
      <c r="T132" s="216"/>
      <c r="U132" s="216"/>
      <c r="V132" s="216"/>
      <c r="W132" s="216"/>
      <c r="X132" s="216"/>
      <c r="Z132" s="216"/>
      <c r="AA132" s="374"/>
      <c r="AB132" s="216"/>
      <c r="AC132" s="216"/>
      <c r="AD132" s="350"/>
      <c r="AE132" s="353"/>
      <c r="AF132" s="353"/>
      <c r="AG132" s="217"/>
      <c r="AH132" s="276"/>
      <c r="AI132" s="306"/>
      <c r="AJ132" s="51"/>
      <c r="AK132" s="51"/>
      <c r="AL132" s="264"/>
      <c r="AM132" s="51"/>
      <c r="AN132" s="51"/>
      <c r="AO132" s="51"/>
      <c r="AP132" s="51"/>
      <c r="AQ132" s="51"/>
      <c r="AR132" s="51"/>
      <c r="AS132" s="51"/>
      <c r="AT132" s="51"/>
      <c r="AU132" s="51"/>
      <c r="AV132" s="51"/>
      <c r="AW132" s="51"/>
      <c r="AX132" s="51"/>
      <c r="AY132" s="51"/>
      <c r="AZ132" s="51"/>
      <c r="BA132" s="51"/>
      <c r="BB132" s="51"/>
      <c r="BC132" s="321"/>
      <c r="BD132" s="51"/>
      <c r="BE132" s="51"/>
      <c r="BF132" s="51"/>
      <c r="BG132" s="51"/>
      <c r="BH132" s="51"/>
      <c r="BI132" s="51"/>
      <c r="BJ132" s="51"/>
      <c r="BK132" s="51"/>
      <c r="BL132" s="51"/>
      <c r="BM132" s="51"/>
      <c r="BN132" s="51"/>
      <c r="BO132" s="51"/>
      <c r="BP132" s="51"/>
      <c r="BQ132" s="51"/>
      <c r="BR132" s="51"/>
      <c r="BS132" s="51"/>
      <c r="BT132" s="51"/>
      <c r="BU132" s="51"/>
    </row>
    <row r="133" spans="1:73" x14ac:dyDescent="0.25">
      <c r="A133" s="303"/>
      <c r="B133" s="4"/>
      <c r="C133" s="394"/>
      <c r="H133" s="216"/>
      <c r="I133" s="216"/>
      <c r="J133" s="216"/>
      <c r="K133" s="216"/>
      <c r="L133" s="216"/>
      <c r="M133" s="216"/>
      <c r="N133" s="216"/>
      <c r="P133" s="216"/>
      <c r="Q133" s="216"/>
      <c r="R133" s="216"/>
      <c r="S133" s="216"/>
      <c r="T133" s="216"/>
      <c r="U133" s="216"/>
      <c r="V133" s="216"/>
      <c r="W133" s="216"/>
      <c r="X133" s="216"/>
      <c r="Z133" s="216"/>
      <c r="AA133" s="374"/>
      <c r="AB133" s="216"/>
      <c r="AC133" s="216"/>
      <c r="AD133" s="216"/>
      <c r="AE133" s="353"/>
      <c r="AF133" s="353"/>
      <c r="AG133" s="217"/>
      <c r="AH133" s="276"/>
      <c r="AI133" s="306"/>
      <c r="AJ133" s="51"/>
      <c r="AK133" s="51"/>
      <c r="AL133" s="264"/>
      <c r="AM133" s="51"/>
      <c r="AN133" s="51"/>
      <c r="AO133" s="229"/>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row>
    <row r="134" spans="1:73" x14ac:dyDescent="0.25">
      <c r="A134" s="303"/>
      <c r="B134" s="4"/>
      <c r="C134" s="394"/>
      <c r="H134" s="216"/>
      <c r="I134" s="216"/>
      <c r="J134" s="216"/>
      <c r="K134" s="216"/>
      <c r="L134" s="216"/>
      <c r="M134" s="216"/>
      <c r="N134" s="216"/>
      <c r="P134" s="216"/>
      <c r="Q134" s="216"/>
      <c r="R134" s="216"/>
      <c r="S134" s="216"/>
      <c r="T134" s="216"/>
      <c r="U134" s="216"/>
      <c r="V134" s="216"/>
      <c r="W134" s="216"/>
      <c r="X134" s="216"/>
      <c r="Z134" s="216"/>
      <c r="AA134" s="374"/>
      <c r="AB134" s="216"/>
      <c r="AC134" s="216"/>
      <c r="AD134" s="350"/>
      <c r="AE134" s="353"/>
      <c r="AF134" s="353"/>
      <c r="AG134" s="217"/>
      <c r="AH134" s="276"/>
      <c r="AI134" s="306"/>
      <c r="AJ134" s="51"/>
      <c r="AK134" s="51"/>
      <c r="AL134" s="264"/>
      <c r="AM134" s="51"/>
      <c r="AN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473"/>
      <c r="BO134" s="51"/>
      <c r="BP134" s="51"/>
      <c r="BQ134" s="51"/>
      <c r="BR134" s="51"/>
      <c r="BS134" s="51"/>
      <c r="BT134" s="51"/>
      <c r="BU134" s="51"/>
    </row>
    <row r="135" spans="1:73" x14ac:dyDescent="0.25">
      <c r="A135" s="303"/>
      <c r="B135" s="4"/>
      <c r="C135" s="394"/>
      <c r="H135" s="216"/>
      <c r="I135" s="216"/>
      <c r="J135" s="216"/>
      <c r="K135" s="216"/>
      <c r="L135" s="216"/>
      <c r="M135" s="216"/>
      <c r="N135" s="216"/>
      <c r="P135" s="216"/>
      <c r="Q135" s="216"/>
      <c r="R135" s="216"/>
      <c r="S135" s="216"/>
      <c r="T135" s="216"/>
      <c r="U135" s="216"/>
      <c r="V135" s="216"/>
      <c r="W135" s="216"/>
      <c r="X135" s="216"/>
      <c r="Z135" s="216"/>
      <c r="AA135" s="374"/>
      <c r="AB135" s="216"/>
      <c r="AC135" s="216"/>
      <c r="AD135" s="350"/>
      <c r="AE135" s="353"/>
      <c r="AF135" s="353"/>
      <c r="AG135" s="217"/>
      <c r="AH135" s="276"/>
      <c r="AI135" s="306"/>
      <c r="AJ135" s="51"/>
      <c r="AK135" s="51"/>
      <c r="AL135" s="264"/>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row>
    <row r="136" spans="1:73" x14ac:dyDescent="0.25">
      <c r="A136" s="303"/>
      <c r="B136" s="4"/>
      <c r="C136" s="394"/>
      <c r="H136" s="216"/>
      <c r="I136" s="216"/>
      <c r="J136" s="216"/>
      <c r="K136" s="216"/>
      <c r="L136" s="216"/>
      <c r="M136" s="216"/>
      <c r="N136" s="216"/>
      <c r="P136" s="216"/>
      <c r="Q136" s="216"/>
      <c r="R136" s="216"/>
      <c r="S136" s="216"/>
      <c r="T136" s="216"/>
      <c r="U136" s="216"/>
      <c r="V136" s="216"/>
      <c r="W136" s="216"/>
      <c r="X136" s="216"/>
      <c r="Z136" s="216"/>
      <c r="AA136" s="374"/>
      <c r="AB136" s="216"/>
      <c r="AC136" s="216"/>
      <c r="AD136" s="350"/>
      <c r="AE136" s="353"/>
      <c r="AF136" s="353"/>
      <c r="AG136" s="217"/>
      <c r="AH136" s="276"/>
      <c r="AI136" s="306"/>
      <c r="AJ136" s="51"/>
      <c r="AK136" s="51"/>
      <c r="AL136" s="264"/>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row>
    <row r="137" spans="1:73" x14ac:dyDescent="0.25">
      <c r="A137" s="303"/>
      <c r="B137" s="4"/>
      <c r="C137" s="394"/>
      <c r="H137" s="216"/>
      <c r="I137" s="216"/>
      <c r="J137" s="216"/>
      <c r="K137" s="216"/>
      <c r="L137" s="216"/>
      <c r="M137" s="216"/>
      <c r="N137" s="216"/>
      <c r="P137" s="216"/>
      <c r="Q137" s="216"/>
      <c r="R137" s="216"/>
      <c r="S137" s="216"/>
      <c r="T137" s="216"/>
      <c r="U137" s="216"/>
      <c r="V137" s="216"/>
      <c r="W137" s="216"/>
      <c r="X137" s="216"/>
      <c r="Z137" s="216"/>
      <c r="AA137" s="374"/>
      <c r="AB137" s="216"/>
      <c r="AC137" s="216"/>
      <c r="AD137" s="350"/>
      <c r="AE137" s="353"/>
      <c r="AF137" s="353"/>
      <c r="AG137" s="217"/>
      <c r="AH137" s="276"/>
      <c r="AI137" s="306"/>
      <c r="AJ137" s="51"/>
      <c r="AK137" s="51"/>
      <c r="AL137" s="264"/>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row>
    <row r="138" spans="1:73" x14ac:dyDescent="0.25">
      <c r="A138" s="303"/>
      <c r="C138" s="394"/>
      <c r="H138" s="216"/>
      <c r="I138" s="216"/>
      <c r="J138" s="216"/>
      <c r="K138" s="216"/>
      <c r="L138" s="216"/>
      <c r="M138" s="216"/>
      <c r="N138" s="216"/>
      <c r="P138" s="216"/>
      <c r="Q138" s="216"/>
      <c r="R138" s="216"/>
      <c r="S138" s="216"/>
      <c r="T138" s="216"/>
      <c r="U138" s="216"/>
      <c r="V138" s="216"/>
      <c r="W138" s="216"/>
      <c r="X138" s="216"/>
      <c r="Z138" s="216"/>
      <c r="AA138" s="374"/>
      <c r="AB138" s="216"/>
      <c r="AC138" s="216"/>
      <c r="AD138" s="216"/>
      <c r="AE138" s="353"/>
      <c r="AF138" s="353"/>
      <c r="AG138" s="236"/>
      <c r="AI138" s="51"/>
      <c r="AJ138" s="51"/>
      <c r="AK138" s="51"/>
      <c r="AL138" s="264"/>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row>
    <row r="139" spans="1:73" x14ac:dyDescent="0.25">
      <c r="A139" s="303"/>
      <c r="C139" s="394"/>
      <c r="H139" s="216"/>
      <c r="I139" s="216"/>
      <c r="J139" s="216"/>
      <c r="K139" s="216"/>
      <c r="L139" s="216"/>
      <c r="M139" s="216"/>
      <c r="N139" s="216"/>
      <c r="P139" s="216"/>
      <c r="Q139" s="216"/>
      <c r="R139" s="216"/>
      <c r="S139" s="216"/>
      <c r="T139" s="216"/>
      <c r="U139" s="216"/>
      <c r="V139" s="216"/>
      <c r="W139" s="216"/>
      <c r="X139" s="216"/>
      <c r="Z139" s="216"/>
      <c r="AA139" s="374"/>
      <c r="AB139" s="216"/>
      <c r="AC139" s="216"/>
      <c r="AD139" s="216"/>
      <c r="AE139" s="353"/>
      <c r="AF139" s="353"/>
      <c r="AG139" s="236"/>
      <c r="AI139" s="51"/>
      <c r="AJ139" s="51"/>
      <c r="AK139" s="51"/>
      <c r="AL139" s="264"/>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row>
    <row r="140" spans="1:73" x14ac:dyDescent="0.25">
      <c r="A140" s="303"/>
      <c r="C140" s="394"/>
      <c r="H140" s="216"/>
      <c r="I140" s="216"/>
      <c r="J140" s="216"/>
      <c r="K140" s="216"/>
      <c r="L140" s="216"/>
      <c r="M140" s="216"/>
      <c r="N140" s="216"/>
      <c r="P140" s="216"/>
      <c r="Q140" s="216"/>
      <c r="R140" s="216"/>
      <c r="S140" s="216"/>
      <c r="T140" s="216"/>
      <c r="U140" s="216"/>
      <c r="V140" s="334"/>
      <c r="W140" s="216"/>
      <c r="X140" s="216"/>
      <c r="Z140" s="216"/>
      <c r="AA140" s="374"/>
      <c r="AB140" s="216"/>
      <c r="AC140" s="216"/>
      <c r="AD140" s="216"/>
      <c r="AE140" s="353"/>
      <c r="AF140" s="353"/>
      <c r="AG140" s="236"/>
      <c r="AI140" s="51"/>
      <c r="AJ140" s="51"/>
      <c r="AK140" s="51"/>
      <c r="AL140" s="264"/>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row>
    <row r="141" spans="1:73" x14ac:dyDescent="0.25">
      <c r="A141" s="303"/>
      <c r="C141" s="394"/>
      <c r="H141" s="216"/>
      <c r="I141" s="216"/>
      <c r="J141" s="216"/>
      <c r="K141" s="216"/>
      <c r="L141" s="216"/>
      <c r="M141" s="216"/>
      <c r="N141" s="216"/>
      <c r="P141" s="216"/>
      <c r="Q141" s="216"/>
      <c r="R141" s="216"/>
      <c r="S141" s="216"/>
      <c r="T141" s="216"/>
      <c r="U141" s="216"/>
      <c r="V141" s="334"/>
      <c r="W141" s="216"/>
      <c r="X141" s="216"/>
      <c r="Z141" s="216"/>
      <c r="AA141" s="374"/>
      <c r="AB141" s="216"/>
      <c r="AC141" s="216"/>
      <c r="AD141" s="216"/>
      <c r="AE141" s="353"/>
      <c r="AF141" s="353"/>
      <c r="AG141" s="236"/>
      <c r="AI141" s="51"/>
      <c r="AJ141" s="51"/>
      <c r="AK141" s="51"/>
      <c r="AL141" s="264"/>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row>
    <row r="142" spans="1:73" x14ac:dyDescent="0.25">
      <c r="A142" s="303"/>
      <c r="C142" s="394"/>
      <c r="H142" s="216"/>
      <c r="I142" s="216"/>
      <c r="J142" s="216"/>
      <c r="K142" s="216"/>
      <c r="L142" s="216"/>
      <c r="M142" s="216"/>
      <c r="N142" s="216"/>
      <c r="P142" s="216"/>
      <c r="Q142" s="216"/>
      <c r="R142" s="216"/>
      <c r="S142" s="216"/>
      <c r="T142" s="216"/>
      <c r="U142" s="216"/>
      <c r="V142" s="334"/>
      <c r="W142" s="216"/>
      <c r="X142" s="216"/>
      <c r="Z142" s="216"/>
      <c r="AA142" s="374"/>
      <c r="AB142" s="216"/>
      <c r="AC142" s="216"/>
      <c r="AD142" s="216"/>
      <c r="AE142" s="353"/>
      <c r="AF142" s="353"/>
      <c r="AG142" s="236"/>
      <c r="AI142" s="51"/>
      <c r="AJ142" s="51"/>
      <c r="AK142" s="51"/>
      <c r="AL142" s="264"/>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row>
    <row r="143" spans="1:73" x14ac:dyDescent="0.25">
      <c r="A143" s="303"/>
      <c r="C143" s="394"/>
      <c r="H143" s="216"/>
      <c r="I143" s="216"/>
      <c r="J143" s="216"/>
      <c r="K143" s="216"/>
      <c r="L143" s="216"/>
      <c r="M143" s="216"/>
      <c r="N143" s="216"/>
      <c r="P143" s="216"/>
      <c r="Q143" s="216"/>
      <c r="R143" s="216"/>
      <c r="S143" s="216"/>
      <c r="T143" s="216"/>
      <c r="U143" s="216"/>
      <c r="V143" s="334"/>
      <c r="W143" s="216"/>
      <c r="X143" s="216"/>
      <c r="Z143" s="216"/>
      <c r="AA143" s="374"/>
      <c r="AB143" s="216"/>
      <c r="AC143" s="216"/>
      <c r="AD143" s="216"/>
      <c r="AE143" s="353"/>
      <c r="AF143" s="353"/>
      <c r="AG143" s="236"/>
      <c r="AI143" s="51"/>
      <c r="AJ143" s="51"/>
      <c r="AK143" s="51"/>
      <c r="AL143" s="264"/>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row>
    <row r="144" spans="1:73" x14ac:dyDescent="0.25">
      <c r="A144" s="303"/>
      <c r="C144" s="394"/>
      <c r="H144" s="216"/>
      <c r="I144" s="216"/>
      <c r="J144" s="216"/>
      <c r="K144" s="216"/>
      <c r="L144" s="216"/>
      <c r="M144" s="216"/>
      <c r="N144" s="216"/>
      <c r="P144" s="216"/>
      <c r="Q144" s="216"/>
      <c r="R144" s="216"/>
      <c r="S144" s="216"/>
      <c r="T144" s="216"/>
      <c r="U144" s="216"/>
      <c r="V144" s="334"/>
      <c r="W144" s="216"/>
      <c r="X144" s="216"/>
      <c r="Z144" s="216"/>
      <c r="AA144" s="374"/>
      <c r="AB144" s="216"/>
      <c r="AC144" s="216"/>
      <c r="AD144" s="216"/>
      <c r="AE144" s="353"/>
      <c r="AF144" s="353"/>
      <c r="AG144" s="236"/>
      <c r="AI144" s="51"/>
      <c r="AJ144" s="51"/>
      <c r="AK144" s="51"/>
      <c r="AL144" s="264"/>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row>
    <row r="145" spans="1:73" x14ac:dyDescent="0.25">
      <c r="A145" s="303"/>
      <c r="C145" s="394"/>
      <c r="H145" s="216"/>
      <c r="I145" s="216"/>
      <c r="J145" s="216"/>
      <c r="K145" s="216"/>
      <c r="L145" s="216"/>
      <c r="M145" s="216"/>
      <c r="N145" s="216"/>
      <c r="P145" s="216"/>
      <c r="Q145" s="216"/>
      <c r="R145" s="216"/>
      <c r="S145" s="216"/>
      <c r="T145" s="216"/>
      <c r="U145" s="216"/>
      <c r="V145" s="216"/>
      <c r="W145" s="216"/>
      <c r="X145" s="216"/>
      <c r="Z145" s="216"/>
      <c r="AA145" s="374"/>
      <c r="AB145" s="216"/>
      <c r="AC145" s="216"/>
      <c r="AD145" s="216"/>
      <c r="AE145" s="353"/>
      <c r="AF145" s="353"/>
      <c r="AG145" s="236"/>
      <c r="AI145" s="51"/>
      <c r="AJ145" s="51"/>
      <c r="AK145" s="51"/>
      <c r="AL145" s="264"/>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row>
    <row r="146" spans="1:73" x14ac:dyDescent="0.25">
      <c r="A146" s="303"/>
      <c r="C146" s="394"/>
      <c r="H146" s="216"/>
      <c r="I146" s="216"/>
      <c r="J146" s="216"/>
      <c r="K146" s="216"/>
      <c r="L146" s="216"/>
      <c r="M146" s="216"/>
      <c r="N146" s="216"/>
      <c r="P146" s="216"/>
      <c r="Q146" s="216"/>
      <c r="R146" s="216"/>
      <c r="S146" s="216"/>
      <c r="T146" s="216"/>
      <c r="U146" s="216"/>
      <c r="V146" s="216"/>
      <c r="W146" s="216"/>
      <c r="X146" s="216"/>
      <c r="Z146" s="216"/>
      <c r="AA146" s="374"/>
      <c r="AB146" s="216"/>
      <c r="AC146" s="216"/>
      <c r="AD146" s="216"/>
      <c r="AE146" s="353"/>
      <c r="AF146" s="353"/>
      <c r="AG146" s="236"/>
      <c r="AI146" s="51"/>
      <c r="AJ146" s="51"/>
      <c r="AK146" s="51"/>
      <c r="AL146" s="264"/>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row>
    <row r="147" spans="1:73" x14ac:dyDescent="0.25">
      <c r="A147" s="303"/>
      <c r="C147" s="394"/>
      <c r="H147" s="216"/>
      <c r="I147" s="216"/>
      <c r="J147" s="216"/>
      <c r="K147" s="216"/>
      <c r="L147" s="216"/>
      <c r="M147" s="216"/>
      <c r="N147" s="216"/>
      <c r="P147" s="216"/>
      <c r="Q147" s="216"/>
      <c r="R147" s="216"/>
      <c r="S147" s="216"/>
      <c r="T147" s="216"/>
      <c r="U147" s="216"/>
      <c r="V147" s="216"/>
      <c r="W147" s="216"/>
      <c r="X147" s="216"/>
      <c r="Z147" s="216"/>
      <c r="AA147" s="374"/>
      <c r="AB147" s="216"/>
      <c r="AC147" s="216"/>
      <c r="AD147" s="216"/>
      <c r="AE147" s="353"/>
      <c r="AF147" s="353"/>
      <c r="AG147" s="236"/>
      <c r="AI147" s="51"/>
      <c r="AJ147" s="51"/>
      <c r="AK147" s="51"/>
      <c r="AL147" s="264"/>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row>
    <row r="148" spans="1:73" x14ac:dyDescent="0.25">
      <c r="A148" s="303"/>
      <c r="C148" s="394"/>
      <c r="H148" s="216"/>
      <c r="I148" s="216"/>
      <c r="J148" s="216"/>
      <c r="K148" s="216"/>
      <c r="L148" s="216"/>
      <c r="M148" s="216"/>
      <c r="N148" s="216"/>
      <c r="P148" s="216"/>
      <c r="Q148" s="216"/>
      <c r="R148" s="216"/>
      <c r="S148" s="216"/>
      <c r="T148" s="216"/>
      <c r="U148" s="216"/>
      <c r="V148" s="216"/>
      <c r="W148" s="216"/>
      <c r="X148" s="216"/>
      <c r="Z148" s="216"/>
      <c r="AA148" s="374"/>
      <c r="AB148" s="216"/>
      <c r="AC148" s="216"/>
      <c r="AD148" s="216"/>
      <c r="AE148" s="353"/>
      <c r="AF148" s="353"/>
      <c r="AG148" s="236"/>
      <c r="AI148" s="51"/>
      <c r="AJ148" s="51"/>
      <c r="AK148" s="51"/>
      <c r="AL148" s="264"/>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row>
    <row r="149" spans="1:73" x14ac:dyDescent="0.25">
      <c r="A149" s="303"/>
      <c r="C149" s="394"/>
      <c r="H149" s="216"/>
      <c r="I149" s="216"/>
      <c r="J149" s="216"/>
      <c r="K149" s="216"/>
      <c r="L149" s="216"/>
      <c r="M149" s="216"/>
      <c r="N149" s="216"/>
      <c r="P149" s="216"/>
      <c r="Q149" s="216"/>
      <c r="R149" s="216"/>
      <c r="S149" s="216"/>
      <c r="T149" s="216"/>
      <c r="U149" s="216"/>
      <c r="V149" s="216"/>
      <c r="W149" s="216"/>
      <c r="X149" s="216"/>
      <c r="Z149" s="216"/>
      <c r="AA149" s="374"/>
      <c r="AB149" s="216"/>
      <c r="AC149" s="216"/>
      <c r="AD149" s="216"/>
      <c r="AE149" s="353"/>
      <c r="AF149" s="353"/>
      <c r="AG149" s="236"/>
      <c r="AI149" s="51"/>
      <c r="AJ149" s="51"/>
      <c r="AK149" s="51"/>
      <c r="AL149" s="264"/>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row>
    <row r="150" spans="1:73" x14ac:dyDescent="0.25">
      <c r="A150" s="303"/>
      <c r="C150" s="394"/>
      <c r="H150" s="216"/>
      <c r="I150" s="216"/>
      <c r="J150" s="216"/>
      <c r="K150" s="216"/>
      <c r="L150" s="216"/>
      <c r="M150" s="216"/>
      <c r="N150" s="216"/>
      <c r="P150" s="216"/>
      <c r="Q150" s="216"/>
      <c r="R150" s="216"/>
      <c r="S150" s="216"/>
      <c r="T150" s="216"/>
      <c r="U150" s="216"/>
      <c r="V150" s="216"/>
      <c r="W150" s="216"/>
      <c r="X150" s="216"/>
      <c r="Z150" s="216"/>
      <c r="AA150" s="374"/>
      <c r="AB150" s="216"/>
      <c r="AC150" s="216"/>
      <c r="AD150" s="216"/>
      <c r="AE150" s="353"/>
      <c r="AF150" s="353"/>
      <c r="AG150" s="236"/>
      <c r="AI150" s="51"/>
      <c r="AJ150" s="51"/>
      <c r="AK150" s="51"/>
      <c r="AL150" s="264"/>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row>
    <row r="151" spans="1:73" x14ac:dyDescent="0.25">
      <c r="A151" s="303"/>
      <c r="C151" s="394"/>
      <c r="I151" s="216"/>
      <c r="J151" s="216"/>
      <c r="K151" s="216"/>
      <c r="L151" s="216"/>
      <c r="M151" s="216"/>
      <c r="N151" s="216"/>
      <c r="P151" s="216"/>
      <c r="Q151" s="216"/>
      <c r="R151" s="216"/>
      <c r="S151" s="216"/>
      <c r="T151" s="216"/>
      <c r="U151" s="216"/>
      <c r="V151" s="216"/>
      <c r="W151" s="216"/>
      <c r="X151" s="216"/>
      <c r="Z151" s="216"/>
      <c r="AA151" s="374"/>
      <c r="AB151" s="216"/>
      <c r="AC151" s="216"/>
      <c r="AD151" s="216"/>
      <c r="AE151" s="353"/>
      <c r="AF151" s="353"/>
      <c r="AG151" s="236"/>
      <c r="AI151" s="51"/>
      <c r="AJ151" s="51"/>
      <c r="AK151" s="51"/>
      <c r="AL151" s="264"/>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row>
    <row r="152" spans="1:73" x14ac:dyDescent="0.25">
      <c r="A152" s="303"/>
      <c r="C152" s="394"/>
      <c r="I152" s="216"/>
      <c r="J152" s="216"/>
      <c r="K152" s="216"/>
      <c r="L152" s="216"/>
      <c r="M152" s="216"/>
      <c r="N152" s="216"/>
      <c r="P152" s="216"/>
      <c r="Q152" s="216"/>
      <c r="R152" s="216"/>
      <c r="S152" s="216"/>
      <c r="T152" s="216"/>
      <c r="U152" s="216"/>
      <c r="V152" s="216"/>
      <c r="W152" s="216"/>
      <c r="X152" s="216"/>
      <c r="Z152" s="216"/>
      <c r="AA152" s="374"/>
      <c r="AB152" s="216"/>
      <c r="AC152" s="216"/>
      <c r="AD152" s="216"/>
      <c r="AE152" s="353"/>
      <c r="AF152" s="353"/>
      <c r="AG152" s="236"/>
      <c r="AI152" s="51"/>
      <c r="AJ152" s="51"/>
      <c r="AK152" s="51"/>
      <c r="AL152" s="264"/>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row>
    <row r="153" spans="1:73" x14ac:dyDescent="0.25">
      <c r="A153" s="303"/>
      <c r="C153" s="394"/>
      <c r="H153" s="216"/>
      <c r="I153" s="216"/>
      <c r="J153" s="216"/>
      <c r="K153" s="216"/>
      <c r="L153" s="216"/>
      <c r="M153" s="216"/>
      <c r="N153" s="216"/>
      <c r="P153" s="216"/>
      <c r="Q153" s="216"/>
      <c r="R153" s="216"/>
      <c r="S153" s="216"/>
      <c r="T153" s="216"/>
      <c r="U153" s="216"/>
      <c r="V153" s="216"/>
      <c r="W153" s="216"/>
      <c r="X153" s="216"/>
      <c r="Z153" s="216"/>
      <c r="AA153" s="374"/>
      <c r="AB153" s="216"/>
      <c r="AC153" s="216"/>
      <c r="AD153" s="216"/>
      <c r="AE153" s="353"/>
      <c r="AF153" s="353"/>
      <c r="AG153" s="236"/>
      <c r="AI153" s="51"/>
      <c r="AJ153" s="51"/>
      <c r="AK153" s="51"/>
      <c r="AL153" s="264"/>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row>
    <row r="154" spans="1:73" s="152" customFormat="1" x14ac:dyDescent="0.25">
      <c r="A154" s="402" t="s">
        <v>24</v>
      </c>
      <c r="B154" s="403"/>
      <c r="C154" s="533"/>
      <c r="D154" s="404"/>
      <c r="E154" s="405"/>
      <c r="F154" s="405"/>
      <c r="G154" s="406"/>
      <c r="H154" s="407"/>
      <c r="I154" s="407"/>
      <c r="J154" s="407"/>
      <c r="K154" s="407"/>
      <c r="L154" s="407"/>
      <c r="M154" s="407"/>
      <c r="N154" s="407"/>
      <c r="O154" s="407"/>
      <c r="P154" s="407"/>
      <c r="Q154" s="407"/>
      <c r="R154" s="407"/>
      <c r="S154" s="407"/>
      <c r="T154" s="407"/>
      <c r="U154" s="407"/>
      <c r="V154" s="407"/>
      <c r="W154" s="407"/>
      <c r="X154" s="407"/>
      <c r="Y154" s="403"/>
      <c r="Z154" s="407"/>
      <c r="AA154" s="407"/>
      <c r="AB154" s="407"/>
      <c r="AC154" s="407"/>
      <c r="AD154" s="407"/>
      <c r="AE154" s="408"/>
      <c r="AF154" s="408"/>
      <c r="AG154" s="411" t="s">
        <v>24</v>
      </c>
      <c r="AH154" s="412"/>
      <c r="AI154" s="407"/>
      <c r="AJ154" s="407"/>
      <c r="AK154" s="407"/>
      <c r="AL154" s="406"/>
      <c r="AM154" s="407"/>
      <c r="AN154" s="407"/>
      <c r="AO154" s="407"/>
      <c r="AP154" s="407"/>
      <c r="AQ154" s="407"/>
      <c r="AR154" s="407"/>
      <c r="AS154" s="407"/>
      <c r="AT154" s="407"/>
      <c r="AU154" s="407"/>
      <c r="AV154" s="407"/>
      <c r="AW154" s="407"/>
      <c r="AX154" s="407"/>
      <c r="AY154" s="407"/>
      <c r="AZ154" s="407"/>
      <c r="BA154" s="407"/>
      <c r="BB154" s="407"/>
      <c r="BC154" s="407"/>
      <c r="BD154" s="404"/>
      <c r="BE154" s="407"/>
      <c r="BF154" s="407"/>
      <c r="BG154" s="407"/>
      <c r="BH154" s="407"/>
      <c r="BI154" s="407"/>
      <c r="BJ154" s="407"/>
      <c r="BK154" s="407"/>
      <c r="BL154" s="407"/>
      <c r="BM154" s="407"/>
      <c r="BN154" s="407"/>
      <c r="BO154" s="407"/>
      <c r="BP154" s="407"/>
      <c r="BQ154" s="407"/>
      <c r="BR154" s="407"/>
      <c r="BS154" s="407"/>
      <c r="BT154" s="407"/>
    </row>
    <row r="155" spans="1:73" x14ac:dyDescent="0.25">
      <c r="A155" s="461">
        <v>44985</v>
      </c>
      <c r="C155" s="394" t="s">
        <v>305</v>
      </c>
      <c r="D155" s="350">
        <v>55</v>
      </c>
      <c r="H155" s="216"/>
      <c r="I155" s="216"/>
      <c r="J155" s="216"/>
      <c r="K155" s="216"/>
      <c r="L155" s="216"/>
      <c r="M155" s="216"/>
      <c r="N155" s="216"/>
      <c r="P155" s="216"/>
      <c r="Q155" s="216"/>
      <c r="R155" s="216"/>
      <c r="S155" s="216"/>
      <c r="T155" s="216"/>
      <c r="U155" s="216"/>
      <c r="V155" s="216"/>
      <c r="W155" s="216"/>
      <c r="X155" s="216"/>
      <c r="Z155" s="216"/>
      <c r="AA155" s="374"/>
      <c r="AB155" s="216"/>
      <c r="AC155" s="216"/>
      <c r="AD155" s="350"/>
      <c r="AE155" s="353">
        <v>55</v>
      </c>
      <c r="AF155" s="353"/>
      <c r="AG155" s="235"/>
      <c r="AJ155" s="51"/>
      <c r="AK155" s="51"/>
      <c r="AL155" s="264"/>
      <c r="AM155" s="51"/>
      <c r="AN155" s="51"/>
      <c r="AO155" s="51"/>
      <c r="AP155" s="51"/>
      <c r="AQ155" s="51"/>
      <c r="AR155" s="51"/>
      <c r="AS155" s="51"/>
      <c r="AT155" s="51"/>
      <c r="AU155" s="51"/>
      <c r="AV155" s="51"/>
      <c r="AW155" s="51"/>
      <c r="AX155" s="51"/>
      <c r="AY155" s="51"/>
      <c r="AZ155" s="51"/>
      <c r="BA155" s="51"/>
      <c r="BB155" s="51"/>
      <c r="BC155" s="51"/>
      <c r="BD155" s="51"/>
      <c r="BE155" s="329"/>
      <c r="BF155" s="51"/>
      <c r="BG155" s="51"/>
      <c r="BH155" s="51"/>
      <c r="BI155" s="51"/>
      <c r="BJ155" s="51"/>
      <c r="BK155" s="51"/>
      <c r="BL155" s="51"/>
      <c r="BM155" s="51"/>
      <c r="BN155" s="51"/>
      <c r="BO155" s="51"/>
      <c r="BP155" s="51"/>
      <c r="BQ155" s="51"/>
      <c r="BR155" s="51"/>
      <c r="BS155" s="51"/>
      <c r="BT155" s="51"/>
    </row>
    <row r="156" spans="1:73" x14ac:dyDescent="0.25">
      <c r="A156" s="461"/>
      <c r="B156" s="4"/>
      <c r="C156" s="394" t="s">
        <v>304</v>
      </c>
      <c r="D156" s="350">
        <v>55</v>
      </c>
      <c r="H156" s="216"/>
      <c r="I156" s="216"/>
      <c r="J156" s="216"/>
      <c r="K156" s="216"/>
      <c r="L156" s="216"/>
      <c r="M156" s="216"/>
      <c r="N156" s="216"/>
      <c r="P156" s="216"/>
      <c r="Q156" s="216"/>
      <c r="R156" s="216"/>
      <c r="S156" s="216"/>
      <c r="T156" s="216"/>
      <c r="U156" s="216"/>
      <c r="V156" s="216"/>
      <c r="W156" s="216"/>
      <c r="X156" s="216"/>
      <c r="Z156" s="216"/>
      <c r="AA156" s="374"/>
      <c r="AB156" s="216"/>
      <c r="AC156" s="216"/>
      <c r="AD156" s="350"/>
      <c r="AE156" s="353">
        <v>55</v>
      </c>
      <c r="AF156" s="353"/>
      <c r="AG156" s="151">
        <v>44966</v>
      </c>
      <c r="AH156" s="576" t="s">
        <v>291</v>
      </c>
      <c r="AI156" s="273">
        <v>108.9</v>
      </c>
      <c r="BO156" s="323">
        <v>108.9</v>
      </c>
    </row>
    <row r="157" spans="1:73" x14ac:dyDescent="0.25">
      <c r="A157" s="461"/>
      <c r="B157" s="4"/>
      <c r="C157" s="394" t="s">
        <v>303</v>
      </c>
      <c r="D157" s="350">
        <v>27.5</v>
      </c>
      <c r="H157" s="216"/>
      <c r="I157" s="216"/>
      <c r="J157" s="216"/>
      <c r="K157" s="216"/>
      <c r="L157" s="216"/>
      <c r="M157" s="216"/>
      <c r="N157" s="216"/>
      <c r="P157" s="216"/>
      <c r="Q157" s="216"/>
      <c r="R157" s="216"/>
      <c r="S157" s="216"/>
      <c r="T157" s="216"/>
      <c r="U157" s="216"/>
      <c r="V157" s="216"/>
      <c r="W157" s="216"/>
      <c r="X157" s="216"/>
      <c r="Z157" s="216"/>
      <c r="AA157" s="374"/>
      <c r="AB157" s="216"/>
      <c r="AC157" s="216"/>
      <c r="AD157" s="350"/>
      <c r="AE157" s="353">
        <v>27.5</v>
      </c>
      <c r="AF157" s="353"/>
      <c r="AG157" s="151">
        <v>44983</v>
      </c>
      <c r="AH157" s="576" t="s">
        <v>292</v>
      </c>
      <c r="AI157" s="273">
        <v>22.06</v>
      </c>
      <c r="BN157" s="336">
        <v>22.06</v>
      </c>
    </row>
    <row r="158" spans="1:73" ht="30.75" customHeight="1" x14ac:dyDescent="0.25">
      <c r="A158" s="461"/>
      <c r="B158" s="4"/>
      <c r="C158" s="394" t="s">
        <v>302</v>
      </c>
      <c r="D158" s="350">
        <v>50</v>
      </c>
      <c r="H158" s="216"/>
      <c r="I158" s="216"/>
      <c r="J158" s="216"/>
      <c r="K158" s="216"/>
      <c r="L158" s="216"/>
      <c r="M158" s="216"/>
      <c r="N158" s="216"/>
      <c r="P158" s="216"/>
      <c r="Q158" s="216"/>
      <c r="R158" s="216"/>
      <c r="S158" s="216"/>
      <c r="T158" s="216"/>
      <c r="U158" s="216"/>
      <c r="V158" s="216"/>
      <c r="W158" s="216"/>
      <c r="X158" s="216"/>
      <c r="Z158" s="216"/>
      <c r="AA158" s="374"/>
      <c r="AB158" s="216"/>
      <c r="AC158" s="216"/>
      <c r="AD158" s="350"/>
      <c r="AE158" s="353">
        <v>50</v>
      </c>
      <c r="AF158" s="353"/>
      <c r="AG158" s="235">
        <v>44985</v>
      </c>
      <c r="AH158" s="576" t="s">
        <v>267</v>
      </c>
      <c r="AI158" s="273">
        <v>15.7</v>
      </c>
      <c r="AJ158" s="51"/>
      <c r="AK158" s="51"/>
      <c r="AL158" s="264"/>
      <c r="AM158" s="51"/>
      <c r="AN158" s="51">
        <v>15.7</v>
      </c>
      <c r="AO158" s="51"/>
      <c r="AP158" s="51"/>
      <c r="AQ158" s="51"/>
      <c r="AR158" s="51"/>
      <c r="AS158" s="51"/>
      <c r="AT158" s="51"/>
      <c r="AU158" s="51"/>
      <c r="AV158" s="228"/>
      <c r="AW158" s="228"/>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row>
    <row r="159" spans="1:73" x14ac:dyDescent="0.25">
      <c r="A159" s="461"/>
      <c r="B159" s="4"/>
      <c r="C159" s="394" t="s">
        <v>300</v>
      </c>
      <c r="D159" s="350">
        <v>55</v>
      </c>
      <c r="H159" s="216"/>
      <c r="I159" s="216"/>
      <c r="J159" s="216"/>
      <c r="K159" s="216"/>
      <c r="L159" s="216"/>
      <c r="M159" s="216"/>
      <c r="N159" s="216"/>
      <c r="P159" s="216"/>
      <c r="Q159" s="216"/>
      <c r="R159" s="216"/>
      <c r="S159" s="216"/>
      <c r="T159" s="216"/>
      <c r="U159" s="216"/>
      <c r="V159" s="216"/>
      <c r="W159" s="216"/>
      <c r="X159" s="216"/>
      <c r="Z159" s="216"/>
      <c r="AA159" s="374"/>
      <c r="AB159" s="216"/>
      <c r="AC159" s="216"/>
      <c r="AD159" s="350"/>
      <c r="AE159" s="353">
        <v>55</v>
      </c>
      <c r="AF159" s="353"/>
      <c r="AG159" s="235">
        <v>44985</v>
      </c>
      <c r="AH159" s="576" t="s">
        <v>294</v>
      </c>
      <c r="AI159" s="273">
        <v>48</v>
      </c>
      <c r="AJ159" s="51"/>
      <c r="AK159" s="51"/>
      <c r="AL159" s="264"/>
      <c r="AM159" s="51"/>
      <c r="AN159" s="51"/>
      <c r="AO159" s="51" t="s">
        <v>141</v>
      </c>
      <c r="AP159" s="51"/>
      <c r="AQ159" s="51"/>
      <c r="AR159" s="51"/>
      <c r="AS159" s="51"/>
      <c r="AT159" s="51"/>
      <c r="AU159" s="51"/>
      <c r="AV159" s="51">
        <v>48</v>
      </c>
      <c r="AW159" s="51"/>
      <c r="AX159" s="51"/>
      <c r="AY159" s="51"/>
      <c r="AZ159" s="51"/>
      <c r="BA159" s="51"/>
      <c r="BB159" s="51"/>
      <c r="BC159" s="51"/>
      <c r="BD159" s="51"/>
      <c r="BE159" s="51"/>
      <c r="BF159" s="51"/>
      <c r="BG159" s="51"/>
      <c r="BH159" s="51"/>
      <c r="BI159" s="51"/>
      <c r="BJ159" s="51"/>
      <c r="BK159" s="51"/>
      <c r="BL159" s="326"/>
      <c r="BM159" s="51"/>
      <c r="BN159" s="51"/>
      <c r="BO159" s="51"/>
      <c r="BP159" s="51"/>
      <c r="BQ159" s="51"/>
      <c r="BR159" s="51"/>
      <c r="BS159" s="51"/>
      <c r="BT159" s="51"/>
    </row>
    <row r="160" spans="1:73" x14ac:dyDescent="0.25">
      <c r="A160" s="461"/>
      <c r="B160" s="46"/>
      <c r="C160" s="394" t="s">
        <v>301</v>
      </c>
      <c r="D160" s="350">
        <v>55</v>
      </c>
      <c r="H160" s="216"/>
      <c r="I160" s="216"/>
      <c r="J160" s="216"/>
      <c r="K160" s="216"/>
      <c r="L160" s="216"/>
      <c r="M160" s="216"/>
      <c r="N160" s="216"/>
      <c r="P160" s="216"/>
      <c r="Q160" s="216"/>
      <c r="R160" s="216"/>
      <c r="S160" s="216"/>
      <c r="T160" s="216"/>
      <c r="U160" s="216"/>
      <c r="V160" s="216"/>
      <c r="W160" s="216"/>
      <c r="X160" s="216"/>
      <c r="Z160" s="216"/>
      <c r="AA160" s="374"/>
      <c r="AB160" s="216"/>
      <c r="AC160" s="216"/>
      <c r="AD160" s="350"/>
      <c r="AE160" s="353">
        <v>55</v>
      </c>
      <c r="AF160" s="353"/>
      <c r="AG160" s="235">
        <v>44985</v>
      </c>
      <c r="AH160" s="576" t="s">
        <v>269</v>
      </c>
      <c r="AI160" s="273">
        <v>3.99</v>
      </c>
      <c r="AJ160" s="51"/>
      <c r="AK160" s="51"/>
      <c r="AL160" s="264"/>
      <c r="AM160" s="51"/>
      <c r="AN160" s="51"/>
      <c r="AO160" s="51"/>
      <c r="AP160" s="326"/>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v>3.99</v>
      </c>
      <c r="BN160" s="51"/>
      <c r="BP160" s="51"/>
      <c r="BQ160" s="51"/>
      <c r="BR160" s="51"/>
      <c r="BS160" s="51"/>
      <c r="BT160" s="51"/>
    </row>
    <row r="161" spans="1:72" x14ac:dyDescent="0.25">
      <c r="A161" s="461"/>
      <c r="B161" s="4"/>
      <c r="C161" s="394"/>
      <c r="D161" s="350"/>
      <c r="H161" s="216"/>
      <c r="I161" s="216"/>
      <c r="J161" s="216"/>
      <c r="K161" s="216"/>
      <c r="L161" s="350"/>
      <c r="M161" s="216"/>
      <c r="N161" s="216"/>
      <c r="P161" s="216"/>
      <c r="Q161" s="216"/>
      <c r="R161" s="216"/>
      <c r="S161" s="216"/>
      <c r="T161" s="216"/>
      <c r="U161" s="216"/>
      <c r="V161" s="216"/>
      <c r="W161" s="216"/>
      <c r="X161" s="216"/>
      <c r="Z161" s="216"/>
      <c r="AA161" s="374"/>
      <c r="AB161" s="216"/>
      <c r="AC161" s="216"/>
      <c r="AD161" s="216"/>
      <c r="AE161" s="353"/>
      <c r="AF161" s="353"/>
      <c r="AG161" s="235">
        <v>44985</v>
      </c>
      <c r="AH161" s="576" t="s">
        <v>270</v>
      </c>
      <c r="AI161" s="273">
        <v>3.75</v>
      </c>
      <c r="AJ161" s="51"/>
      <c r="AK161" s="51"/>
      <c r="AL161" s="264"/>
      <c r="AM161" s="51"/>
      <c r="AN161" s="51"/>
      <c r="AP161" s="51"/>
      <c r="AQ161" s="51"/>
      <c r="AR161" s="51"/>
      <c r="AS161" s="51"/>
      <c r="AT161" s="51"/>
      <c r="AU161" s="51"/>
      <c r="AV161" s="51">
        <v>3.75</v>
      </c>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row>
    <row r="162" spans="1:72" x14ac:dyDescent="0.25">
      <c r="A162" s="461"/>
      <c r="B162" s="4"/>
      <c r="C162" s="394"/>
      <c r="D162" s="350"/>
      <c r="H162" s="216"/>
      <c r="I162" s="216"/>
      <c r="J162" s="216"/>
      <c r="K162" s="216"/>
      <c r="L162" s="216"/>
      <c r="M162" s="216"/>
      <c r="N162" s="216"/>
      <c r="P162" s="216"/>
      <c r="Q162" s="216"/>
      <c r="R162" s="216"/>
      <c r="S162" s="216"/>
      <c r="T162" s="216"/>
      <c r="U162" s="216"/>
      <c r="V162" s="216"/>
      <c r="W162" s="216"/>
      <c r="X162" s="216"/>
      <c r="Z162" s="216"/>
      <c r="AA162" s="374"/>
      <c r="AB162" s="216"/>
      <c r="AC162" s="216"/>
      <c r="AD162" s="216"/>
      <c r="AE162" s="353"/>
      <c r="AF162" s="353"/>
      <c r="AG162" s="235">
        <v>44985</v>
      </c>
      <c r="AH162" s="576" t="s">
        <v>271</v>
      </c>
      <c r="AI162" s="273">
        <v>105</v>
      </c>
      <c r="AJ162" s="224"/>
      <c r="AK162" s="224"/>
      <c r="AL162" s="264"/>
      <c r="AM162" s="51"/>
      <c r="AN162" s="51"/>
      <c r="AO162" s="51"/>
      <c r="AP162" s="51"/>
      <c r="AQ162" s="51"/>
      <c r="AR162" s="51">
        <v>105</v>
      </c>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row>
    <row r="163" spans="1:72" x14ac:dyDescent="0.25">
      <c r="A163" s="461"/>
      <c r="B163" s="4"/>
      <c r="C163" s="394"/>
      <c r="D163" s="350"/>
      <c r="H163" s="216"/>
      <c r="I163" s="216"/>
      <c r="J163" s="216"/>
      <c r="K163" s="216"/>
      <c r="L163" s="216"/>
      <c r="M163" s="216"/>
      <c r="N163" s="216"/>
      <c r="P163" s="216"/>
      <c r="Q163" s="216"/>
      <c r="R163" s="216"/>
      <c r="S163" s="216"/>
      <c r="T163" s="216"/>
      <c r="U163" s="216"/>
      <c r="V163" s="216"/>
      <c r="W163" s="216"/>
      <c r="X163" s="216"/>
      <c r="Z163" s="216"/>
      <c r="AA163" s="346"/>
      <c r="AB163" s="216"/>
      <c r="AC163" s="216"/>
      <c r="AD163" s="216"/>
      <c r="AE163" s="353"/>
      <c r="AF163" s="353"/>
      <c r="AG163" s="235">
        <v>44985</v>
      </c>
      <c r="AH163" s="576" t="s">
        <v>270</v>
      </c>
      <c r="AI163" s="273">
        <v>7.27</v>
      </c>
      <c r="AJ163" s="51"/>
      <c r="AK163" s="51"/>
      <c r="AL163" s="264"/>
      <c r="AM163" s="51"/>
      <c r="AN163" s="51"/>
      <c r="AO163" s="51"/>
      <c r="AP163" s="51"/>
      <c r="AQ163" s="51"/>
      <c r="AR163" s="51"/>
      <c r="AS163" s="51"/>
      <c r="AT163" s="51"/>
      <c r="AU163" s="51"/>
      <c r="AV163" s="51">
        <v>7.27</v>
      </c>
      <c r="AW163" s="51"/>
      <c r="AX163" s="51"/>
      <c r="AY163" s="51"/>
      <c r="AZ163" s="51"/>
      <c r="BA163" s="51"/>
      <c r="BB163" s="51"/>
      <c r="BC163" s="321"/>
      <c r="BD163" s="51"/>
      <c r="BE163" s="51"/>
      <c r="BF163" s="51"/>
      <c r="BG163" s="51"/>
      <c r="BH163" s="51"/>
      <c r="BI163" s="51"/>
      <c r="BJ163" s="51"/>
      <c r="BK163" s="51"/>
      <c r="BL163" s="51"/>
      <c r="BM163" s="51"/>
      <c r="BN163" s="51"/>
      <c r="BO163" s="51"/>
      <c r="BP163" s="51"/>
      <c r="BQ163" s="51"/>
      <c r="BR163" s="51"/>
      <c r="BS163" s="51"/>
      <c r="BT163" s="51"/>
    </row>
    <row r="164" spans="1:72" x14ac:dyDescent="0.25">
      <c r="A164" s="461"/>
      <c r="B164" s="273"/>
      <c r="C164" s="394"/>
      <c r="D164" s="350"/>
      <c r="H164" s="216"/>
      <c r="I164" s="216"/>
      <c r="J164" s="216"/>
      <c r="K164" s="216"/>
      <c r="L164" s="216"/>
      <c r="M164" s="216"/>
      <c r="N164" s="216"/>
      <c r="P164" s="216"/>
      <c r="Q164" s="216"/>
      <c r="R164" s="216"/>
      <c r="S164" s="216"/>
      <c r="T164" s="216"/>
      <c r="U164" s="216"/>
      <c r="V164" s="216"/>
      <c r="W164" s="216"/>
      <c r="X164" s="216"/>
      <c r="Z164" s="216"/>
      <c r="AA164" s="374"/>
      <c r="AB164" s="216"/>
      <c r="AC164" s="216"/>
      <c r="AD164" s="216"/>
      <c r="AE164" s="353"/>
      <c r="AF164" s="353"/>
      <c r="AG164" s="235">
        <v>44985</v>
      </c>
      <c r="AH164" s="576" t="s">
        <v>272</v>
      </c>
      <c r="AI164" s="273">
        <v>7.35</v>
      </c>
      <c r="AJ164" s="51"/>
      <c r="AK164" s="51"/>
      <c r="AL164" s="264"/>
      <c r="AM164" s="51"/>
      <c r="AN164" s="51"/>
      <c r="AO164" s="51"/>
      <c r="AP164" s="51">
        <v>7.35</v>
      </c>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473"/>
      <c r="BO164" s="51"/>
      <c r="BP164" s="51"/>
      <c r="BQ164" s="51"/>
      <c r="BR164" s="51"/>
      <c r="BS164" s="51"/>
      <c r="BT164" s="51"/>
    </row>
    <row r="165" spans="1:72" x14ac:dyDescent="0.25">
      <c r="A165" s="461"/>
      <c r="B165" s="4"/>
      <c r="C165" s="394"/>
      <c r="D165" s="350"/>
      <c r="H165" s="216"/>
      <c r="I165" s="216"/>
      <c r="J165" s="216"/>
      <c r="K165" s="216"/>
      <c r="L165" s="216"/>
      <c r="M165" s="216"/>
      <c r="N165" s="216"/>
      <c r="P165" s="216"/>
      <c r="Q165" s="216"/>
      <c r="R165" s="216"/>
      <c r="S165" s="216"/>
      <c r="T165" s="216"/>
      <c r="U165" s="216"/>
      <c r="V165" s="216"/>
      <c r="W165" s="216"/>
      <c r="X165" s="216"/>
      <c r="Z165" s="216"/>
      <c r="AA165" s="374"/>
      <c r="AB165" s="216"/>
      <c r="AC165" s="216"/>
      <c r="AD165" s="216"/>
      <c r="AE165" s="353"/>
      <c r="AF165" s="353"/>
      <c r="AG165" s="235">
        <v>44985</v>
      </c>
      <c r="AH165" s="576" t="s">
        <v>273</v>
      </c>
      <c r="AI165" s="273">
        <v>29.68</v>
      </c>
      <c r="AJ165" s="51"/>
      <c r="AK165" s="51"/>
      <c r="AL165" s="264"/>
      <c r="AM165" s="51"/>
      <c r="AN165" s="51"/>
      <c r="AO165" s="51"/>
      <c r="AP165" s="51">
        <v>29.68</v>
      </c>
      <c r="AQ165" s="51"/>
      <c r="AR165" s="51"/>
      <c r="AS165" s="51"/>
      <c r="AT165" s="51"/>
      <c r="AU165" s="51"/>
      <c r="AV165" s="51"/>
      <c r="AW165" s="51"/>
      <c r="AX165" s="51"/>
      <c r="AY165" s="51"/>
      <c r="AZ165" s="51"/>
      <c r="BA165" s="51"/>
      <c r="BB165" s="51"/>
      <c r="BC165" s="51"/>
      <c r="BD165" s="51"/>
      <c r="BE165" s="51"/>
      <c r="BF165" s="51"/>
      <c r="BG165" s="51"/>
      <c r="BH165" s="51"/>
      <c r="BI165" s="51"/>
      <c r="BJ165" s="51"/>
      <c r="BK165" s="421"/>
      <c r="BL165" s="51"/>
      <c r="BM165" s="51"/>
      <c r="BN165" s="51"/>
      <c r="BO165" s="51"/>
      <c r="BP165" s="51"/>
      <c r="BQ165" s="51"/>
      <c r="BR165" s="226"/>
      <c r="BS165" s="51"/>
      <c r="BT165" s="51"/>
    </row>
    <row r="166" spans="1:72" x14ac:dyDescent="0.25">
      <c r="A166" s="461"/>
      <c r="B166" s="4"/>
      <c r="C166" s="394"/>
      <c r="D166" s="350"/>
      <c r="H166" s="216"/>
      <c r="I166" s="216"/>
      <c r="J166" s="216"/>
      <c r="K166" s="216"/>
      <c r="L166" s="216"/>
      <c r="M166" s="216"/>
      <c r="N166" s="216"/>
      <c r="P166" s="216"/>
      <c r="Q166" s="216"/>
      <c r="R166" s="216"/>
      <c r="S166" s="216"/>
      <c r="T166" s="216"/>
      <c r="U166" s="216"/>
      <c r="V166" s="216"/>
      <c r="W166" s="216"/>
      <c r="X166" s="216"/>
      <c r="Z166" s="216"/>
      <c r="AA166" s="374"/>
      <c r="AB166" s="216"/>
      <c r="AC166" s="216"/>
      <c r="AD166" s="216"/>
      <c r="AE166" s="353"/>
      <c r="AF166" s="353"/>
      <c r="AG166" s="235">
        <v>44985</v>
      </c>
      <c r="AH166" s="576" t="s">
        <v>274</v>
      </c>
      <c r="AI166" s="273">
        <v>20.64</v>
      </c>
      <c r="AJ166" s="51"/>
      <c r="AK166" s="51"/>
      <c r="AL166" s="264"/>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v>20.64</v>
      </c>
      <c r="BT166" s="51"/>
    </row>
    <row r="167" spans="1:72" x14ac:dyDescent="0.25">
      <c r="A167" s="461"/>
      <c r="B167" s="4"/>
      <c r="C167" s="394"/>
      <c r="D167" s="350"/>
      <c r="H167" s="216"/>
      <c r="I167" s="216"/>
      <c r="J167" s="216"/>
      <c r="K167" s="216"/>
      <c r="L167" s="216"/>
      <c r="M167" s="216"/>
      <c r="N167" s="216"/>
      <c r="P167" s="216"/>
      <c r="Q167" s="216"/>
      <c r="R167" s="216"/>
      <c r="S167" s="216"/>
      <c r="T167" s="216"/>
      <c r="U167" s="216"/>
      <c r="V167" s="216"/>
      <c r="W167" s="216"/>
      <c r="X167" s="216"/>
      <c r="Z167" s="216"/>
      <c r="AA167" s="374"/>
      <c r="AB167" s="216"/>
      <c r="AC167" s="216"/>
      <c r="AD167" s="216"/>
      <c r="AE167" s="353"/>
      <c r="AF167" s="353"/>
      <c r="AG167" s="235"/>
      <c r="AH167" s="577"/>
      <c r="AJ167" s="51"/>
      <c r="AK167" s="51"/>
      <c r="AL167" s="264"/>
      <c r="AM167" s="51"/>
      <c r="AN167" s="51"/>
      <c r="AO167" s="51"/>
      <c r="AP167" s="51"/>
      <c r="AQ167" s="51"/>
      <c r="AR167" s="51"/>
      <c r="AS167" s="51"/>
      <c r="AT167" s="51"/>
      <c r="AU167" s="51"/>
      <c r="AV167" s="228"/>
      <c r="AW167" s="228"/>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row>
    <row r="168" spans="1:72" x14ac:dyDescent="0.25">
      <c r="A168" s="461"/>
      <c r="B168" s="4"/>
      <c r="C168" s="394"/>
      <c r="D168" s="350"/>
      <c r="H168" s="216"/>
      <c r="I168" s="216"/>
      <c r="J168" s="216"/>
      <c r="K168" s="216"/>
      <c r="L168" s="216"/>
      <c r="M168" s="216"/>
      <c r="N168" s="216"/>
      <c r="P168" s="216"/>
      <c r="Q168" s="216"/>
      <c r="R168" s="216"/>
      <c r="S168" s="216"/>
      <c r="T168" s="216"/>
      <c r="U168" s="216"/>
      <c r="V168" s="216"/>
      <c r="W168" s="216"/>
      <c r="X168" s="216"/>
      <c r="Z168" s="216"/>
      <c r="AA168" s="374"/>
      <c r="AB168" s="216"/>
      <c r="AC168" s="216"/>
      <c r="AD168" s="216"/>
      <c r="AE168" s="353"/>
      <c r="AF168" s="353"/>
      <c r="AG168" s="235">
        <v>44985</v>
      </c>
      <c r="AH168" s="576" t="s">
        <v>275</v>
      </c>
      <c r="AI168" s="580">
        <v>16.63</v>
      </c>
      <c r="AJ168" s="51"/>
      <c r="AK168" s="51"/>
      <c r="AL168" s="264"/>
      <c r="AM168" s="51"/>
      <c r="AN168" s="51"/>
      <c r="AO168" s="51"/>
      <c r="AP168" s="51"/>
      <c r="AQ168" s="51"/>
      <c r="AR168" s="51"/>
      <c r="AS168" s="51"/>
      <c r="AT168" s="51"/>
      <c r="AU168" s="51"/>
      <c r="AV168" s="51"/>
      <c r="AW168" s="51"/>
      <c r="AX168" s="51"/>
      <c r="AY168" s="51"/>
      <c r="AZ168" s="51"/>
      <c r="BA168" s="51"/>
      <c r="BB168" s="51"/>
      <c r="BC168" s="51"/>
      <c r="BD168" s="51"/>
      <c r="BE168" s="51">
        <v>16.63</v>
      </c>
      <c r="BF168" s="51"/>
      <c r="BG168" s="51"/>
      <c r="BH168" s="51"/>
      <c r="BI168" s="51"/>
      <c r="BJ168" s="51"/>
      <c r="BK168" s="51"/>
      <c r="BL168" s="51"/>
      <c r="BM168" s="51"/>
      <c r="BN168" s="51"/>
      <c r="BO168" s="51"/>
      <c r="BP168" s="51"/>
      <c r="BQ168" s="51"/>
      <c r="BR168" s="51"/>
      <c r="BS168" s="51"/>
      <c r="BT168" s="51"/>
    </row>
    <row r="169" spans="1:72" x14ac:dyDescent="0.25">
      <c r="A169" s="461"/>
      <c r="B169" s="4"/>
      <c r="C169" s="394"/>
      <c r="D169" s="350"/>
      <c r="H169" s="216"/>
      <c r="I169" s="216"/>
      <c r="J169" s="216"/>
      <c r="K169" s="216"/>
      <c r="L169" s="216"/>
      <c r="M169" s="216"/>
      <c r="N169" s="216"/>
      <c r="P169" s="216"/>
      <c r="Q169" s="216"/>
      <c r="R169" s="216"/>
      <c r="S169" s="216"/>
      <c r="T169" s="216"/>
      <c r="U169" s="216"/>
      <c r="V169" s="216"/>
      <c r="W169" s="216"/>
      <c r="X169" s="216"/>
      <c r="Z169" s="216"/>
      <c r="AA169" s="374"/>
      <c r="AB169" s="216"/>
      <c r="AC169" s="216"/>
      <c r="AD169" s="216"/>
      <c r="AE169" s="353"/>
      <c r="AF169" s="353"/>
      <c r="AG169" s="235">
        <v>44985</v>
      </c>
      <c r="AH169" s="576" t="s">
        <v>276</v>
      </c>
      <c r="AI169" s="580">
        <v>3.18</v>
      </c>
      <c r="AJ169" s="51"/>
      <c r="AK169" s="51"/>
      <c r="AL169" s="264"/>
      <c r="AM169" s="51"/>
      <c r="AN169" s="51"/>
      <c r="AO169" s="51"/>
      <c r="AP169" s="51"/>
      <c r="AQ169" s="51"/>
      <c r="AR169" s="51"/>
      <c r="AS169" s="51"/>
      <c r="AT169" s="51"/>
      <c r="AU169" s="51"/>
      <c r="AV169" s="51"/>
      <c r="AW169" s="51"/>
      <c r="AX169" s="51"/>
      <c r="AY169" s="51"/>
      <c r="AZ169" s="51"/>
      <c r="BA169" s="51"/>
      <c r="BB169" s="51"/>
      <c r="BC169" s="51"/>
      <c r="BD169" s="51"/>
      <c r="BE169" s="51">
        <v>3.18</v>
      </c>
      <c r="BF169" s="51"/>
      <c r="BG169" s="51"/>
      <c r="BH169" s="51"/>
      <c r="BI169" s="51"/>
      <c r="BJ169" s="51"/>
      <c r="BK169" s="51"/>
      <c r="BL169" s="51"/>
      <c r="BM169" s="51"/>
      <c r="BN169" s="51"/>
      <c r="BO169" s="51"/>
      <c r="BP169" s="51"/>
      <c r="BQ169" s="51"/>
      <c r="BR169" s="51"/>
      <c r="BS169" s="51"/>
      <c r="BT169" s="51"/>
    </row>
    <row r="170" spans="1:72" x14ac:dyDescent="0.25">
      <c r="A170" s="461"/>
      <c r="B170" s="4"/>
      <c r="C170" s="394"/>
      <c r="D170" s="350"/>
      <c r="H170" s="216"/>
      <c r="I170" s="216"/>
      <c r="J170" s="216"/>
      <c r="K170" s="216"/>
      <c r="L170" s="216"/>
      <c r="M170" s="216"/>
      <c r="N170" s="216"/>
      <c r="P170" s="216"/>
      <c r="Q170" s="216"/>
      <c r="R170" s="216"/>
      <c r="S170" s="216"/>
      <c r="T170" s="216"/>
      <c r="U170" s="216"/>
      <c r="V170" s="216"/>
      <c r="W170" s="216"/>
      <c r="X170" s="216"/>
      <c r="Z170" s="216"/>
      <c r="AA170" s="374"/>
      <c r="AB170" s="216"/>
      <c r="AC170" s="216"/>
      <c r="AD170" s="216"/>
      <c r="AE170" s="353"/>
      <c r="AF170" s="353"/>
      <c r="AG170" s="235"/>
      <c r="AH170" s="577"/>
      <c r="AI170" s="51"/>
      <c r="AJ170" s="51"/>
      <c r="AK170" s="51"/>
      <c r="AL170" s="264"/>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row>
    <row r="171" spans="1:72" x14ac:dyDescent="0.25">
      <c r="A171" s="461"/>
      <c r="B171" s="4"/>
      <c r="C171" s="394"/>
      <c r="D171" s="350"/>
      <c r="H171" s="216"/>
      <c r="I171" s="216"/>
      <c r="J171" s="216"/>
      <c r="K171" s="216"/>
      <c r="L171" s="216"/>
      <c r="M171" s="216"/>
      <c r="N171" s="216"/>
      <c r="P171" s="216"/>
      <c r="Q171" s="216"/>
      <c r="R171" s="216"/>
      <c r="S171" s="216"/>
      <c r="T171" s="216"/>
      <c r="U171" s="216"/>
      <c r="V171" s="216"/>
      <c r="W171" s="216"/>
      <c r="X171" s="216"/>
      <c r="Z171" s="216"/>
      <c r="AA171" s="374"/>
      <c r="AB171" s="216"/>
      <c r="AC171" s="216"/>
      <c r="AD171" s="216"/>
      <c r="AE171" s="353"/>
      <c r="AF171" s="353"/>
      <c r="AG171" s="235">
        <v>44985</v>
      </c>
      <c r="AH171" s="576" t="s">
        <v>277</v>
      </c>
      <c r="AI171" s="580">
        <v>195</v>
      </c>
      <c r="AJ171" s="51"/>
      <c r="AK171" s="51"/>
      <c r="AL171" s="264"/>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v>195</v>
      </c>
      <c r="BT171" s="51"/>
    </row>
    <row r="172" spans="1:72" x14ac:dyDescent="0.25">
      <c r="A172" s="461"/>
      <c r="B172" s="4"/>
      <c r="C172" s="394"/>
      <c r="D172" s="350"/>
      <c r="H172" s="216"/>
      <c r="I172" s="216"/>
      <c r="J172" s="216"/>
      <c r="K172" s="216"/>
      <c r="L172" s="216"/>
      <c r="M172" s="216"/>
      <c r="N172" s="216"/>
      <c r="P172" s="216"/>
      <c r="Q172" s="216"/>
      <c r="R172" s="216"/>
      <c r="S172" s="216"/>
      <c r="T172" s="216"/>
      <c r="U172" s="216"/>
      <c r="V172" s="216"/>
      <c r="W172" s="216"/>
      <c r="X172" s="216"/>
      <c r="Z172" s="216"/>
      <c r="AA172" s="374"/>
      <c r="AB172" s="216"/>
      <c r="AC172" s="216"/>
      <c r="AD172" s="216"/>
      <c r="AE172" s="353"/>
      <c r="AF172" s="353"/>
      <c r="AG172" s="235">
        <v>44985</v>
      </c>
      <c r="AH172" s="576" t="s">
        <v>278</v>
      </c>
      <c r="AI172" s="580">
        <v>150</v>
      </c>
      <c r="AJ172" s="51"/>
      <c r="AL172" s="264"/>
      <c r="AM172" s="51"/>
      <c r="AN172" s="350"/>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v>150</v>
      </c>
      <c r="BT172" s="51"/>
    </row>
    <row r="173" spans="1:72" x14ac:dyDescent="0.25">
      <c r="A173" s="461"/>
      <c r="B173" s="4"/>
      <c r="C173" s="394"/>
      <c r="D173" s="350"/>
      <c r="H173" s="216"/>
      <c r="I173" s="216"/>
      <c r="J173" s="216"/>
      <c r="K173" s="216"/>
      <c r="L173" s="216"/>
      <c r="M173" s="216"/>
      <c r="N173" s="216"/>
      <c r="P173" s="216"/>
      <c r="Q173" s="216"/>
      <c r="R173" s="216"/>
      <c r="S173" s="216"/>
      <c r="T173" s="216"/>
      <c r="U173" s="216"/>
      <c r="V173" s="216"/>
      <c r="W173" s="216"/>
      <c r="X173" s="216"/>
      <c r="Z173" s="216"/>
      <c r="AA173" s="374"/>
      <c r="AB173" s="216"/>
      <c r="AC173" s="216"/>
      <c r="AD173" s="216"/>
      <c r="AH173" s="577"/>
    </row>
    <row r="174" spans="1:72" x14ac:dyDescent="0.25">
      <c r="A174" s="461"/>
      <c r="B174" s="4"/>
      <c r="C174" s="394"/>
      <c r="D174" s="350"/>
      <c r="H174" s="216"/>
      <c r="I174" s="216"/>
      <c r="J174" s="216"/>
      <c r="K174" s="216"/>
      <c r="L174" s="216"/>
      <c r="M174" s="216"/>
      <c r="N174" s="216"/>
      <c r="P174" s="216"/>
      <c r="Q174" s="216"/>
      <c r="R174" s="216"/>
      <c r="S174" s="216"/>
      <c r="T174" s="216"/>
      <c r="U174" s="216"/>
      <c r="V174" s="216"/>
      <c r="W174" s="216"/>
      <c r="X174" s="216"/>
      <c r="Z174" s="216"/>
      <c r="AA174" s="374"/>
      <c r="AB174" s="216"/>
      <c r="AC174" s="216"/>
      <c r="AD174" s="216"/>
      <c r="AE174" s="353"/>
      <c r="AF174" s="353"/>
      <c r="AG174" s="235"/>
      <c r="AH174" s="577"/>
      <c r="AI174" s="51"/>
      <c r="AJ174" s="51"/>
      <c r="AK174" s="51"/>
      <c r="AL174" s="264"/>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row>
    <row r="175" spans="1:72" x14ac:dyDescent="0.25">
      <c r="A175" s="461"/>
      <c r="B175" s="4"/>
      <c r="C175" s="394"/>
      <c r="D175" s="350"/>
      <c r="H175" s="216"/>
      <c r="I175" s="216"/>
      <c r="J175" s="216"/>
      <c r="K175" s="216"/>
      <c r="L175" s="216"/>
      <c r="M175" s="216"/>
      <c r="N175" s="216"/>
      <c r="P175" s="216"/>
      <c r="Q175" s="216"/>
      <c r="R175" s="216"/>
      <c r="S175" s="216"/>
      <c r="T175" s="216"/>
      <c r="U175" s="216"/>
      <c r="V175" s="216"/>
      <c r="W175" s="216"/>
      <c r="X175" s="216"/>
      <c r="Z175" s="216"/>
      <c r="AA175" s="374"/>
      <c r="AB175" s="216"/>
      <c r="AC175" s="216"/>
      <c r="AD175" s="216"/>
      <c r="AE175" s="353"/>
      <c r="AF175" s="353"/>
      <c r="AG175" s="235">
        <v>44985</v>
      </c>
      <c r="AH175" s="576" t="s">
        <v>280</v>
      </c>
      <c r="AI175" s="580">
        <v>5</v>
      </c>
      <c r="AJ175" s="51"/>
      <c r="AK175" s="51"/>
      <c r="AL175" s="264"/>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v>5</v>
      </c>
      <c r="BT175" s="51"/>
    </row>
    <row r="176" spans="1:72" x14ac:dyDescent="0.25">
      <c r="A176" s="461"/>
      <c r="B176" s="4"/>
      <c r="C176" s="394"/>
      <c r="D176" s="350"/>
      <c r="H176" s="216"/>
      <c r="I176" s="216"/>
      <c r="J176" s="216"/>
      <c r="K176" s="216"/>
      <c r="L176" s="216"/>
      <c r="M176" s="216"/>
      <c r="N176" s="216"/>
      <c r="P176" s="216"/>
      <c r="Q176" s="216"/>
      <c r="R176" s="216"/>
      <c r="S176" s="216"/>
      <c r="T176" s="216"/>
      <c r="U176" s="216"/>
      <c r="V176" s="216"/>
      <c r="W176" s="216"/>
      <c r="X176" s="216"/>
      <c r="Z176" s="216"/>
      <c r="AA176" s="374"/>
      <c r="AB176" s="216"/>
      <c r="AC176" s="216"/>
      <c r="AD176" s="216"/>
      <c r="AE176" s="353"/>
      <c r="AF176" s="353"/>
      <c r="AG176" s="235">
        <v>44985</v>
      </c>
      <c r="AH176" s="576" t="s">
        <v>281</v>
      </c>
      <c r="AI176" s="580">
        <v>25</v>
      </c>
      <c r="AJ176" s="51"/>
      <c r="AK176" s="51"/>
      <c r="AL176" s="264"/>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v>25</v>
      </c>
      <c r="BT176" s="51"/>
    </row>
    <row r="177" spans="1:72" x14ac:dyDescent="0.25">
      <c r="A177" s="461"/>
      <c r="B177" s="4"/>
      <c r="C177" s="394"/>
      <c r="D177" s="350"/>
      <c r="H177" s="216"/>
      <c r="I177" s="216"/>
      <c r="J177" s="216"/>
      <c r="K177" s="216"/>
      <c r="L177" s="216"/>
      <c r="M177" s="216"/>
      <c r="N177" s="216"/>
      <c r="P177" s="216"/>
      <c r="Q177" s="216"/>
      <c r="R177" s="216"/>
      <c r="S177" s="216"/>
      <c r="T177" s="216"/>
      <c r="U177" s="216"/>
      <c r="V177" s="216"/>
      <c r="W177" s="216"/>
      <c r="X177" s="216"/>
      <c r="Z177" s="216"/>
      <c r="AA177" s="374"/>
      <c r="AB177" s="216"/>
      <c r="AC177" s="216"/>
      <c r="AD177" s="216"/>
      <c r="AE177" s="353"/>
      <c r="AF177" s="353"/>
      <c r="AG177" s="235">
        <v>44985</v>
      </c>
      <c r="AH177" s="576" t="s">
        <v>282</v>
      </c>
      <c r="AI177" s="580">
        <v>50</v>
      </c>
      <c r="AJ177" s="51"/>
      <c r="AK177" s="51"/>
      <c r="AL177" s="264"/>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v>50</v>
      </c>
      <c r="BT177" s="51"/>
    </row>
    <row r="178" spans="1:72" x14ac:dyDescent="0.25">
      <c r="A178" s="461"/>
      <c r="B178" s="4"/>
      <c r="C178" s="394"/>
      <c r="D178" s="350"/>
      <c r="H178" s="216"/>
      <c r="I178" s="216"/>
      <c r="J178" s="216"/>
      <c r="K178" s="216"/>
      <c r="L178" s="216"/>
      <c r="M178" s="216"/>
      <c r="N178" s="216"/>
      <c r="P178" s="216"/>
      <c r="Q178" s="216"/>
      <c r="R178" s="216"/>
      <c r="S178" s="216"/>
      <c r="T178" s="216"/>
      <c r="U178" s="216"/>
      <c r="V178" s="216"/>
      <c r="W178" s="216"/>
      <c r="X178" s="216"/>
      <c r="Z178" s="216"/>
      <c r="AA178" s="374"/>
      <c r="AB178" s="216"/>
      <c r="AC178" s="216"/>
      <c r="AD178" s="216"/>
      <c r="AE178" s="353"/>
      <c r="AF178" s="353"/>
      <c r="AG178" s="235">
        <v>44985</v>
      </c>
      <c r="AH178" s="576" t="s">
        <v>283</v>
      </c>
      <c r="AI178" s="580">
        <v>25</v>
      </c>
      <c r="AJ178" s="51"/>
      <c r="AK178" s="51"/>
      <c r="AL178" s="264"/>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v>25</v>
      </c>
      <c r="BT178" s="51"/>
    </row>
    <row r="179" spans="1:72" x14ac:dyDescent="0.25">
      <c r="A179" s="461"/>
      <c r="B179" s="4"/>
      <c r="C179" s="394"/>
      <c r="D179" s="350"/>
      <c r="H179" s="216"/>
      <c r="I179" s="216"/>
      <c r="J179" s="216"/>
      <c r="K179" s="216"/>
      <c r="L179" s="216"/>
      <c r="M179" s="216"/>
      <c r="N179" s="216"/>
      <c r="P179" s="216"/>
      <c r="Q179" s="216"/>
      <c r="R179" s="216"/>
      <c r="S179" s="216"/>
      <c r="T179" s="216"/>
      <c r="U179" s="216"/>
      <c r="V179" s="216"/>
      <c r="W179" s="216"/>
      <c r="X179" s="216"/>
      <c r="Z179" s="216"/>
      <c r="AA179" s="374"/>
      <c r="AB179" s="216"/>
      <c r="AC179" s="216"/>
      <c r="AD179" s="216"/>
      <c r="AE179" s="353"/>
      <c r="AF179" s="353"/>
      <c r="AG179" s="235">
        <v>44985</v>
      </c>
      <c r="AH179" s="576" t="s">
        <v>284</v>
      </c>
      <c r="AI179" s="580">
        <v>2.5</v>
      </c>
      <c r="AJ179" s="51"/>
      <c r="AK179" s="51"/>
      <c r="AL179" s="264"/>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v>2.5</v>
      </c>
      <c r="BT179" s="51"/>
    </row>
    <row r="180" spans="1:72" x14ac:dyDescent="0.25">
      <c r="A180" s="461"/>
      <c r="B180" s="4"/>
      <c r="C180" s="394"/>
      <c r="D180" s="350"/>
      <c r="H180" s="216"/>
      <c r="I180" s="216"/>
      <c r="J180" s="216"/>
      <c r="K180" s="216"/>
      <c r="L180" s="216"/>
      <c r="M180" s="216"/>
      <c r="N180" s="216"/>
      <c r="P180" s="216"/>
      <c r="Q180" s="216"/>
      <c r="R180" s="216"/>
      <c r="S180" s="216"/>
      <c r="T180" s="216"/>
      <c r="U180" s="216"/>
      <c r="V180" s="216"/>
      <c r="W180" s="216"/>
      <c r="X180" s="216"/>
      <c r="Z180" s="216"/>
      <c r="AA180" s="374"/>
      <c r="AB180" s="216"/>
      <c r="AC180" s="216"/>
      <c r="AD180" s="216"/>
      <c r="AE180" s="353"/>
      <c r="AF180" s="353"/>
      <c r="AG180" s="235"/>
      <c r="AH180" s="577"/>
      <c r="AI180" s="51"/>
      <c r="AJ180" s="51"/>
      <c r="AK180" s="51"/>
      <c r="AL180" s="264"/>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row>
    <row r="181" spans="1:72" x14ac:dyDescent="0.25">
      <c r="A181" s="461"/>
      <c r="B181" s="4"/>
      <c r="C181" s="394"/>
      <c r="D181" s="350"/>
      <c r="H181" s="216"/>
      <c r="I181" s="216"/>
      <c r="J181" s="216"/>
      <c r="K181" s="216"/>
      <c r="L181" s="216"/>
      <c r="M181" s="216"/>
      <c r="N181" s="216"/>
      <c r="P181" s="216"/>
      <c r="Q181" s="216"/>
      <c r="R181" s="216"/>
      <c r="S181" s="216"/>
      <c r="T181" s="216"/>
      <c r="U181" s="216"/>
      <c r="V181" s="216"/>
      <c r="W181" s="216"/>
      <c r="X181" s="216"/>
      <c r="Z181" s="216"/>
      <c r="AA181" s="374"/>
      <c r="AB181" s="216"/>
      <c r="AC181" s="216"/>
      <c r="AD181" s="216"/>
      <c r="AE181" s="353"/>
      <c r="AF181" s="353"/>
      <c r="AG181" s="235"/>
      <c r="AH181" s="577"/>
    </row>
    <row r="182" spans="1:72" x14ac:dyDescent="0.25">
      <c r="A182" s="461"/>
      <c r="B182" s="4"/>
      <c r="C182" s="394"/>
      <c r="D182" s="350"/>
      <c r="H182" s="216"/>
      <c r="I182" s="216"/>
      <c r="J182" s="216"/>
      <c r="K182" s="216"/>
      <c r="L182" s="216"/>
      <c r="M182" s="216"/>
      <c r="N182" s="216"/>
      <c r="P182" s="216"/>
      <c r="Q182" s="216"/>
      <c r="R182" s="216"/>
      <c r="S182" s="216"/>
      <c r="T182" s="216"/>
      <c r="U182" s="216"/>
      <c r="V182" s="216"/>
      <c r="W182" s="216"/>
      <c r="X182" s="216"/>
      <c r="Z182" s="216"/>
      <c r="AA182" s="374"/>
      <c r="AB182" s="216"/>
      <c r="AC182" s="216"/>
      <c r="AD182" s="216"/>
      <c r="AE182" s="353"/>
      <c r="AF182" s="353"/>
      <c r="AG182" s="235">
        <v>44985</v>
      </c>
      <c r="AH182" s="576" t="s">
        <v>295</v>
      </c>
      <c r="AI182" s="580">
        <v>25</v>
      </c>
      <c r="AJ182" s="51"/>
      <c r="AK182" s="51"/>
      <c r="AL182" s="264"/>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v>25</v>
      </c>
      <c r="BT182" s="51"/>
    </row>
    <row r="183" spans="1:72" x14ac:dyDescent="0.25">
      <c r="A183" s="461"/>
      <c r="B183" s="4"/>
      <c r="C183" s="394"/>
      <c r="D183" s="350"/>
      <c r="H183" s="216"/>
      <c r="I183" s="216"/>
      <c r="J183" s="216"/>
      <c r="K183" s="216"/>
      <c r="L183" s="216"/>
      <c r="M183" s="216"/>
      <c r="N183" s="216"/>
      <c r="P183" s="216"/>
      <c r="Q183" s="216"/>
      <c r="R183" s="216"/>
      <c r="S183" s="216"/>
      <c r="T183" s="216"/>
      <c r="U183" s="216"/>
      <c r="V183" s="216"/>
      <c r="W183" s="216"/>
      <c r="X183" s="216"/>
      <c r="Z183" s="216"/>
      <c r="AA183" s="374"/>
      <c r="AB183" s="216"/>
      <c r="AC183" s="216"/>
      <c r="AD183" s="216"/>
      <c r="AE183" s="353"/>
      <c r="AF183" s="353"/>
      <c r="AG183" s="235">
        <v>44985</v>
      </c>
      <c r="AH183" s="576" t="s">
        <v>286</v>
      </c>
      <c r="AI183" s="580">
        <v>1.49</v>
      </c>
      <c r="AJ183" s="51"/>
      <c r="AK183" s="51"/>
      <c r="AL183" s="264"/>
      <c r="AM183" s="51"/>
      <c r="AN183" s="51">
        <v>1.49</v>
      </c>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row>
    <row r="184" spans="1:72" x14ac:dyDescent="0.25">
      <c r="A184" s="461"/>
      <c r="B184" s="4"/>
      <c r="C184" s="394"/>
      <c r="D184" s="350"/>
      <c r="H184" s="216"/>
      <c r="I184" s="216"/>
      <c r="J184" s="216"/>
      <c r="K184" s="216"/>
      <c r="L184" s="216"/>
      <c r="M184" s="216"/>
      <c r="N184" s="216"/>
      <c r="P184" s="216"/>
      <c r="Q184" s="216"/>
      <c r="R184" s="216"/>
      <c r="S184" s="216"/>
      <c r="T184" s="216"/>
      <c r="U184" s="216"/>
      <c r="V184" s="216"/>
      <c r="W184" s="216"/>
      <c r="X184" s="216"/>
      <c r="Z184" s="216"/>
      <c r="AA184" s="374"/>
      <c r="AB184" s="216"/>
      <c r="AC184" s="216"/>
      <c r="AD184" s="216"/>
      <c r="AE184" s="353"/>
      <c r="AF184" s="353"/>
      <c r="AG184" s="235">
        <v>44985</v>
      </c>
      <c r="AH184" s="576" t="s">
        <v>287</v>
      </c>
      <c r="AI184" s="580">
        <v>122.26</v>
      </c>
      <c r="AJ184" s="51"/>
      <c r="AK184" s="51"/>
      <c r="AL184" s="264"/>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v>122.26</v>
      </c>
      <c r="BK184" s="51"/>
      <c r="BL184" s="51"/>
      <c r="BM184" s="51"/>
      <c r="BN184" s="51"/>
      <c r="BO184" s="51"/>
      <c r="BP184" s="51"/>
      <c r="BQ184" s="51"/>
      <c r="BR184" s="51"/>
      <c r="BS184" s="51"/>
      <c r="BT184" s="51"/>
    </row>
    <row r="185" spans="1:72" x14ac:dyDescent="0.25">
      <c r="A185" s="461"/>
      <c r="B185" s="4"/>
      <c r="C185" s="394"/>
      <c r="D185" s="350"/>
      <c r="H185" s="216"/>
      <c r="I185" s="216"/>
      <c r="J185" s="216"/>
      <c r="K185" s="216"/>
      <c r="L185" s="216"/>
      <c r="M185" s="216"/>
      <c r="N185" s="216"/>
      <c r="P185" s="216"/>
      <c r="Q185" s="216"/>
      <c r="R185" s="216"/>
      <c r="S185" s="216"/>
      <c r="T185" s="216"/>
      <c r="U185" s="216"/>
      <c r="V185" s="216"/>
      <c r="W185" s="216"/>
      <c r="X185" s="216"/>
      <c r="Z185" s="216"/>
      <c r="AA185" s="374"/>
      <c r="AB185" s="216"/>
      <c r="AC185" s="216"/>
      <c r="AD185" s="216"/>
      <c r="AE185" s="353"/>
      <c r="AF185" s="353"/>
      <c r="AG185" s="235">
        <v>44985</v>
      </c>
      <c r="AH185" s="576" t="s">
        <v>293</v>
      </c>
      <c r="AI185" s="580">
        <v>50</v>
      </c>
      <c r="AJ185" s="51"/>
      <c r="AK185" s="51"/>
      <c r="AL185" s="264"/>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v>50</v>
      </c>
      <c r="BT185" s="51"/>
    </row>
    <row r="186" spans="1:72" x14ac:dyDescent="0.25">
      <c r="A186" s="461"/>
      <c r="B186" s="4"/>
      <c r="C186" s="394"/>
      <c r="D186" s="350"/>
      <c r="H186" s="216"/>
      <c r="I186" s="216"/>
      <c r="J186" s="216"/>
      <c r="K186" s="216"/>
      <c r="L186" s="216"/>
      <c r="M186" s="216"/>
      <c r="N186" s="216"/>
      <c r="P186" s="216"/>
      <c r="Q186" s="216"/>
      <c r="R186" s="216"/>
      <c r="S186" s="216"/>
      <c r="T186" s="216"/>
      <c r="U186" s="216"/>
      <c r="V186" s="216"/>
      <c r="W186" s="216"/>
      <c r="X186" s="216"/>
      <c r="Y186" s="216"/>
      <c r="Z186" s="216"/>
      <c r="AA186" s="374"/>
      <c r="AB186" s="216"/>
      <c r="AC186" s="216"/>
      <c r="AD186" s="216"/>
      <c r="AE186" s="353"/>
      <c r="AF186" s="353"/>
      <c r="AG186" s="235">
        <v>44985</v>
      </c>
      <c r="AH186" s="576" t="s">
        <v>296</v>
      </c>
      <c r="AI186" s="580">
        <v>10</v>
      </c>
      <c r="AJ186" s="51"/>
      <c r="AK186" s="51"/>
      <c r="AL186" s="264"/>
      <c r="AM186" s="51"/>
      <c r="AN186" s="51"/>
      <c r="AO186" s="51"/>
      <c r="AP186" s="51"/>
      <c r="AQ186" s="51"/>
      <c r="AR186" s="51"/>
      <c r="AS186" s="51"/>
      <c r="AT186" s="51"/>
      <c r="AU186" s="51"/>
      <c r="AV186" s="51"/>
      <c r="AW186" s="51"/>
      <c r="AX186" s="51"/>
      <c r="AY186" s="51"/>
      <c r="AZ186" s="51"/>
      <c r="BA186" s="51"/>
      <c r="BB186" s="51"/>
      <c r="BC186" s="51">
        <v>10</v>
      </c>
      <c r="BD186" s="51"/>
      <c r="BE186" s="51"/>
      <c r="BF186" s="51"/>
      <c r="BG186" s="51"/>
      <c r="BH186" s="51"/>
      <c r="BI186" s="51"/>
      <c r="BJ186" s="51"/>
      <c r="BK186" s="51"/>
      <c r="BL186" s="51"/>
      <c r="BM186" s="51"/>
      <c r="BN186" s="51"/>
      <c r="BO186" s="51"/>
      <c r="BP186" s="51"/>
      <c r="BQ186" s="51"/>
      <c r="BR186" s="51"/>
      <c r="BS186" s="51"/>
      <c r="BT186" s="51"/>
    </row>
    <row r="187" spans="1:72" x14ac:dyDescent="0.25">
      <c r="A187" s="461"/>
      <c r="B187" s="4"/>
      <c r="C187" s="394"/>
      <c r="D187" s="350"/>
      <c r="H187" s="216"/>
      <c r="I187" s="216"/>
      <c r="J187" s="216"/>
      <c r="K187" s="216"/>
      <c r="L187" s="216"/>
      <c r="M187" s="216"/>
      <c r="N187" s="216"/>
      <c r="P187" s="216"/>
      <c r="Q187" s="216"/>
      <c r="R187" s="216"/>
      <c r="S187" s="216"/>
      <c r="T187" s="216"/>
      <c r="U187" s="216"/>
      <c r="V187" s="216"/>
      <c r="W187" s="216"/>
      <c r="X187" s="216"/>
      <c r="Y187" s="216"/>
      <c r="Z187" s="216"/>
      <c r="AA187" s="374"/>
      <c r="AB187" s="216"/>
      <c r="AC187" s="216"/>
      <c r="AD187" s="216"/>
      <c r="AE187" s="353"/>
      <c r="AF187" s="353"/>
      <c r="AG187" s="235">
        <v>44985</v>
      </c>
      <c r="AH187" s="577"/>
      <c r="AI187" s="51"/>
      <c r="AJ187" s="51"/>
      <c r="AK187" s="51"/>
      <c r="AL187" s="264"/>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row>
    <row r="188" spans="1:72" x14ac:dyDescent="0.25">
      <c r="A188" s="461"/>
      <c r="B188" s="4"/>
      <c r="C188" s="394"/>
      <c r="D188" s="350"/>
      <c r="H188" s="216"/>
      <c r="I188" s="216"/>
      <c r="J188" s="216"/>
      <c r="K188" s="216"/>
      <c r="L188" s="216"/>
      <c r="M188" s="216"/>
      <c r="N188" s="216"/>
      <c r="P188" s="216"/>
      <c r="Q188" s="216"/>
      <c r="R188" s="216"/>
      <c r="S188" s="216"/>
      <c r="T188" s="216"/>
      <c r="U188" s="216"/>
      <c r="V188" s="216"/>
      <c r="W188" s="216"/>
      <c r="X188" s="216"/>
      <c r="Y188" s="216"/>
      <c r="Z188" s="216"/>
      <c r="AA188" s="374"/>
      <c r="AB188" s="216"/>
      <c r="AC188" s="216"/>
      <c r="AD188" s="216"/>
      <c r="AE188" s="353"/>
      <c r="AF188" s="353"/>
      <c r="AG188" s="235"/>
      <c r="AH188" s="578"/>
      <c r="AI188" s="51"/>
      <c r="AJ188" s="51"/>
      <c r="AK188" s="51"/>
      <c r="AL188" s="264"/>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row>
    <row r="189" spans="1:72" x14ac:dyDescent="0.25">
      <c r="A189" s="461"/>
      <c r="B189" s="4"/>
      <c r="C189" s="394"/>
      <c r="D189" s="350"/>
      <c r="H189" s="216"/>
      <c r="I189" s="216"/>
      <c r="J189" s="216"/>
      <c r="K189" s="216"/>
      <c r="L189" s="216"/>
      <c r="M189" s="216"/>
      <c r="N189" s="216"/>
      <c r="P189" s="216"/>
      <c r="Q189" s="216"/>
      <c r="R189" s="216"/>
      <c r="S189" s="216"/>
      <c r="T189" s="216"/>
      <c r="U189" s="216"/>
      <c r="V189" s="216"/>
      <c r="W189" s="216"/>
      <c r="X189" s="216"/>
      <c r="Y189" s="216"/>
      <c r="Z189" s="216"/>
      <c r="AA189" s="374"/>
      <c r="AB189" s="216"/>
      <c r="AC189" s="216"/>
      <c r="AD189" s="216"/>
      <c r="AE189" s="353"/>
      <c r="AF189" s="353"/>
      <c r="AG189" s="235"/>
      <c r="AH189" s="578"/>
      <c r="AI189" s="51"/>
      <c r="AJ189" s="51"/>
      <c r="AK189" s="51"/>
      <c r="AL189" s="264"/>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row>
    <row r="190" spans="1:72" x14ac:dyDescent="0.25">
      <c r="A190" s="461"/>
      <c r="B190" s="4"/>
      <c r="C190" s="394"/>
      <c r="D190" s="350"/>
      <c r="H190" s="216"/>
      <c r="I190" s="216"/>
      <c r="J190" s="216"/>
      <c r="K190" s="216"/>
      <c r="L190" s="216"/>
      <c r="M190" s="216"/>
      <c r="N190" s="216"/>
      <c r="P190" s="216"/>
      <c r="Q190" s="216"/>
      <c r="R190" s="216"/>
      <c r="S190" s="216"/>
      <c r="T190" s="216"/>
      <c r="U190" s="216"/>
      <c r="V190" s="216"/>
      <c r="W190" s="216"/>
      <c r="X190" s="216"/>
      <c r="Y190" s="216"/>
      <c r="Z190" s="216"/>
      <c r="AA190" s="374"/>
      <c r="AB190" s="216"/>
      <c r="AC190" s="216"/>
      <c r="AD190" s="216"/>
      <c r="AE190" s="353"/>
      <c r="AF190" s="353"/>
      <c r="AG190" s="235"/>
      <c r="AH190" s="578"/>
      <c r="AI190" s="51"/>
      <c r="AJ190" s="51"/>
      <c r="AK190" s="51"/>
      <c r="AL190" s="264"/>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row>
    <row r="191" spans="1:72" x14ac:dyDescent="0.25">
      <c r="B191" s="4"/>
      <c r="C191" s="394"/>
      <c r="D191" s="350"/>
      <c r="H191" s="216"/>
      <c r="I191" s="216"/>
      <c r="J191" s="216"/>
      <c r="K191" s="216"/>
      <c r="L191" s="216"/>
      <c r="M191" s="216"/>
      <c r="N191" s="216"/>
      <c r="P191" s="216"/>
      <c r="Q191" s="216"/>
      <c r="R191" s="216"/>
      <c r="S191" s="216"/>
      <c r="T191" s="216"/>
      <c r="U191" s="216"/>
      <c r="V191" s="216"/>
      <c r="W191" s="216"/>
      <c r="X191" s="216"/>
      <c r="Y191" s="216"/>
      <c r="Z191" s="216"/>
      <c r="AA191" s="374"/>
      <c r="AB191" s="216"/>
      <c r="AC191" s="216"/>
      <c r="AD191" s="216"/>
      <c r="AE191" s="353"/>
      <c r="AF191" s="353"/>
      <c r="AG191" s="235"/>
      <c r="AH191" s="578"/>
      <c r="AI191" s="51"/>
      <c r="AJ191" s="51"/>
      <c r="AK191" s="51"/>
      <c r="AL191" s="264"/>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row>
    <row r="192" spans="1:72" x14ac:dyDescent="0.25">
      <c r="A192" s="171"/>
      <c r="B192" s="4"/>
      <c r="C192" s="394"/>
      <c r="D192" s="350"/>
      <c r="H192" s="216"/>
      <c r="I192" s="216"/>
      <c r="J192" s="216"/>
      <c r="K192" s="216"/>
      <c r="L192" s="216"/>
      <c r="M192" s="216"/>
      <c r="N192" s="216"/>
      <c r="P192" s="216"/>
      <c r="Q192" s="216"/>
      <c r="R192" s="216"/>
      <c r="S192" s="216"/>
      <c r="T192" s="216"/>
      <c r="U192" s="216"/>
      <c r="V192" s="216"/>
      <c r="W192" s="216"/>
      <c r="X192" s="216"/>
      <c r="Y192" s="216"/>
      <c r="Z192" s="216"/>
      <c r="AA192" s="374"/>
      <c r="AB192" s="216"/>
      <c r="AC192" s="216"/>
      <c r="AD192" s="216"/>
      <c r="AE192" s="353"/>
      <c r="AF192" s="353"/>
      <c r="AG192" s="235"/>
      <c r="AH192" s="578"/>
      <c r="AI192" s="51"/>
      <c r="AJ192" s="51"/>
      <c r="AK192" s="51"/>
      <c r="AL192" s="264"/>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row>
    <row r="193" spans="1:72" x14ac:dyDescent="0.25">
      <c r="A193" s="171"/>
      <c r="B193" s="4"/>
      <c r="C193" s="394"/>
      <c r="D193" s="350"/>
      <c r="H193" s="216"/>
      <c r="I193" s="216"/>
      <c r="J193" s="216"/>
      <c r="K193" s="216"/>
      <c r="L193" s="216"/>
      <c r="M193" s="216"/>
      <c r="N193" s="216"/>
      <c r="P193" s="216"/>
      <c r="Q193" s="216"/>
      <c r="R193" s="216"/>
      <c r="S193" s="216"/>
      <c r="T193" s="216"/>
      <c r="U193" s="216"/>
      <c r="V193" s="216"/>
      <c r="W193" s="216"/>
      <c r="X193" s="216"/>
      <c r="Y193" s="216"/>
      <c r="Z193" s="216"/>
      <c r="AA193" s="374"/>
      <c r="AB193" s="216"/>
      <c r="AC193" s="216"/>
      <c r="AD193" s="216"/>
      <c r="AE193" s="353"/>
      <c r="AF193" s="353"/>
      <c r="AG193" s="235"/>
      <c r="AH193" s="578"/>
      <c r="AI193" s="51"/>
      <c r="AJ193" s="51"/>
      <c r="AK193" s="51"/>
      <c r="AL193" s="264"/>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row>
    <row r="194" spans="1:72" x14ac:dyDescent="0.25">
      <c r="A194" s="171"/>
      <c r="B194" s="4"/>
      <c r="C194" s="394"/>
      <c r="D194" s="350"/>
      <c r="H194" s="216"/>
      <c r="I194" s="216"/>
      <c r="J194" s="216"/>
      <c r="K194" s="216"/>
      <c r="L194" s="216"/>
      <c r="M194" s="216"/>
      <c r="N194" s="216"/>
      <c r="P194" s="216"/>
      <c r="Q194" s="216"/>
      <c r="R194" s="216"/>
      <c r="S194" s="216"/>
      <c r="T194" s="216"/>
      <c r="U194" s="216"/>
      <c r="V194" s="216"/>
      <c r="W194" s="216"/>
      <c r="X194" s="216"/>
      <c r="Y194" s="216"/>
      <c r="Z194" s="216"/>
      <c r="AA194" s="374"/>
      <c r="AB194" s="216"/>
      <c r="AC194" s="216"/>
      <c r="AD194" s="216"/>
      <c r="AE194" s="353"/>
      <c r="AF194" s="353"/>
      <c r="AG194" s="235"/>
      <c r="AH194" s="578"/>
      <c r="AI194" s="51"/>
      <c r="AJ194" s="51"/>
      <c r="AK194" s="51"/>
      <c r="AL194" s="264"/>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row>
    <row r="195" spans="1:72" x14ac:dyDescent="0.25">
      <c r="A195" s="171"/>
      <c r="B195" s="4"/>
      <c r="C195" s="394"/>
      <c r="D195" s="350"/>
      <c r="H195" s="216"/>
      <c r="I195" s="216"/>
      <c r="J195" s="216"/>
      <c r="K195" s="216"/>
      <c r="L195" s="216"/>
      <c r="M195" s="216"/>
      <c r="N195" s="216"/>
      <c r="P195" s="216"/>
      <c r="Q195" s="216"/>
      <c r="R195" s="216"/>
      <c r="S195" s="216"/>
      <c r="T195" s="216"/>
      <c r="U195" s="216"/>
      <c r="V195" s="216"/>
      <c r="W195" s="216"/>
      <c r="X195" s="216"/>
      <c r="Y195" s="216"/>
      <c r="Z195" s="216"/>
      <c r="AA195" s="374"/>
      <c r="AB195" s="216"/>
      <c r="AC195" s="216"/>
      <c r="AD195" s="216"/>
      <c r="AE195" s="353"/>
      <c r="AF195" s="353"/>
      <c r="AG195" s="235"/>
      <c r="AH195" s="578"/>
      <c r="AI195" s="51"/>
      <c r="AJ195" s="51"/>
      <c r="AK195" s="51"/>
      <c r="AL195" s="264"/>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row>
    <row r="196" spans="1:72" x14ac:dyDescent="0.25">
      <c r="A196" s="171"/>
      <c r="B196" s="4"/>
      <c r="C196" s="394"/>
      <c r="D196" s="350"/>
      <c r="H196" s="216"/>
      <c r="I196" s="216"/>
      <c r="J196" s="216"/>
      <c r="K196" s="216"/>
      <c r="L196" s="216"/>
      <c r="M196" s="216"/>
      <c r="N196" s="216"/>
      <c r="P196" s="216"/>
      <c r="Q196" s="216"/>
      <c r="R196" s="216"/>
      <c r="S196" s="216"/>
      <c r="T196" s="216"/>
      <c r="U196" s="216"/>
      <c r="V196" s="216"/>
      <c r="W196" s="216"/>
      <c r="X196" s="216"/>
      <c r="Y196" s="216"/>
      <c r="Z196" s="216"/>
      <c r="AA196" s="374"/>
      <c r="AB196" s="216"/>
      <c r="AC196" s="216"/>
      <c r="AD196" s="216"/>
      <c r="AE196" s="353"/>
      <c r="AF196" s="353"/>
      <c r="AG196" s="235"/>
      <c r="AH196" s="578"/>
      <c r="AI196" s="51"/>
      <c r="AJ196" s="51"/>
      <c r="AK196" s="51"/>
      <c r="AL196" s="264"/>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row>
    <row r="197" spans="1:72" x14ac:dyDescent="0.25">
      <c r="A197" s="171"/>
      <c r="B197" s="4"/>
      <c r="C197" s="394"/>
      <c r="D197" s="350"/>
      <c r="H197" s="216"/>
      <c r="I197" s="216"/>
      <c r="J197" s="216"/>
      <c r="K197" s="216"/>
      <c r="L197" s="216"/>
      <c r="M197" s="216"/>
      <c r="N197" s="216"/>
      <c r="P197" s="216"/>
      <c r="Q197" s="216"/>
      <c r="R197" s="216"/>
      <c r="S197" s="216"/>
      <c r="T197" s="216"/>
      <c r="U197" s="216"/>
      <c r="V197" s="216"/>
      <c r="W197" s="216"/>
      <c r="X197" s="216"/>
      <c r="Y197" s="216"/>
      <c r="Z197" s="216"/>
      <c r="AA197" s="374"/>
      <c r="AB197" s="216"/>
      <c r="AC197" s="216"/>
      <c r="AD197" s="216"/>
      <c r="AE197" s="353"/>
      <c r="AF197" s="353"/>
      <c r="AG197" s="235"/>
      <c r="AH197" s="578"/>
      <c r="AI197" s="51"/>
      <c r="AJ197" s="51"/>
      <c r="AK197" s="51"/>
      <c r="AL197" s="264"/>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row>
    <row r="198" spans="1:72" x14ac:dyDescent="0.25">
      <c r="A198" s="171"/>
      <c r="B198" s="4"/>
      <c r="C198" s="394"/>
      <c r="D198" s="350"/>
      <c r="H198" s="216"/>
      <c r="I198" s="216"/>
      <c r="J198" s="216"/>
      <c r="K198" s="216"/>
      <c r="L198" s="216"/>
      <c r="M198" s="216"/>
      <c r="N198" s="216"/>
      <c r="P198" s="216"/>
      <c r="Q198" s="216"/>
      <c r="R198" s="216"/>
      <c r="S198" s="216"/>
      <c r="T198" s="216"/>
      <c r="U198" s="216"/>
      <c r="V198" s="216"/>
      <c r="W198" s="216"/>
      <c r="X198" s="216"/>
      <c r="Y198" s="216"/>
      <c r="Z198" s="216"/>
      <c r="AA198" s="374"/>
      <c r="AB198" s="216"/>
      <c r="AC198" s="216"/>
      <c r="AD198" s="216"/>
      <c r="AE198" s="353"/>
      <c r="AF198" s="353"/>
      <c r="AG198" s="235"/>
      <c r="AH198" s="578"/>
      <c r="AI198" s="51"/>
      <c r="AJ198" s="51"/>
      <c r="AK198" s="51"/>
      <c r="AL198" s="264"/>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row>
    <row r="199" spans="1:72" x14ac:dyDescent="0.25">
      <c r="A199" s="171"/>
      <c r="B199" s="4"/>
      <c r="C199" s="394"/>
      <c r="D199" s="350"/>
      <c r="H199" s="216"/>
      <c r="I199" s="216"/>
      <c r="J199" s="216"/>
      <c r="K199" s="216"/>
      <c r="L199" s="216"/>
      <c r="M199" s="216"/>
      <c r="N199" s="216"/>
      <c r="P199" s="216"/>
      <c r="Q199" s="216"/>
      <c r="R199" s="216"/>
      <c r="S199" s="216"/>
      <c r="T199" s="216"/>
      <c r="U199" s="216"/>
      <c r="V199" s="216"/>
      <c r="W199" s="216"/>
      <c r="X199" s="216"/>
      <c r="Y199" s="216"/>
      <c r="Z199" s="216"/>
      <c r="AA199" s="374"/>
      <c r="AB199" s="216"/>
      <c r="AC199" s="216"/>
      <c r="AD199" s="216"/>
      <c r="AE199" s="353"/>
      <c r="AF199" s="353"/>
      <c r="AG199" s="235"/>
      <c r="AH199" s="578"/>
      <c r="AI199" s="51"/>
      <c r="AJ199" s="51"/>
      <c r="AK199" s="51"/>
      <c r="AL199" s="264"/>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row>
    <row r="200" spans="1:72" x14ac:dyDescent="0.25">
      <c r="A200" s="171"/>
      <c r="B200" s="4"/>
      <c r="C200" s="394"/>
      <c r="D200" s="350"/>
      <c r="H200" s="216"/>
      <c r="I200" s="216"/>
      <c r="J200" s="216"/>
      <c r="K200" s="216"/>
      <c r="L200" s="216"/>
      <c r="M200" s="216"/>
      <c r="N200" s="216"/>
      <c r="P200" s="216"/>
      <c r="Q200" s="216"/>
      <c r="R200" s="216"/>
      <c r="S200" s="216"/>
      <c r="T200" s="216"/>
      <c r="U200" s="216"/>
      <c r="V200" s="216"/>
      <c r="W200" s="216"/>
      <c r="X200" s="216"/>
      <c r="Y200" s="216"/>
      <c r="Z200" s="216"/>
      <c r="AA200" s="374"/>
      <c r="AB200" s="216"/>
      <c r="AC200" s="216"/>
      <c r="AD200" s="216"/>
      <c r="AE200" s="353"/>
      <c r="AF200" s="353"/>
      <c r="AG200" s="235"/>
      <c r="AH200" s="578"/>
      <c r="AI200" s="51"/>
      <c r="AJ200" s="51"/>
      <c r="AK200" s="51"/>
      <c r="AL200" s="264"/>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row>
    <row r="201" spans="1:72" x14ac:dyDescent="0.25">
      <c r="A201" s="171"/>
      <c r="B201" s="4"/>
      <c r="C201" s="394"/>
      <c r="D201" s="350"/>
      <c r="H201" s="216"/>
      <c r="I201" s="216"/>
      <c r="J201" s="216"/>
      <c r="K201" s="216"/>
      <c r="L201" s="216"/>
      <c r="M201" s="216"/>
      <c r="N201" s="216"/>
      <c r="P201" s="216"/>
      <c r="Q201" s="216"/>
      <c r="R201" s="216"/>
      <c r="S201" s="216"/>
      <c r="T201" s="216"/>
      <c r="U201" s="216"/>
      <c r="V201" s="216"/>
      <c r="W201" s="216"/>
      <c r="X201" s="216"/>
      <c r="Y201" s="216"/>
      <c r="Z201" s="216"/>
      <c r="AA201" s="374"/>
      <c r="AB201" s="216"/>
      <c r="AC201" s="216"/>
      <c r="AD201" s="216"/>
      <c r="AE201" s="353"/>
      <c r="AF201" s="353"/>
      <c r="AG201" s="235"/>
      <c r="AH201" s="578"/>
      <c r="AI201" s="51"/>
      <c r="AJ201" s="51"/>
      <c r="AK201" s="51"/>
      <c r="AL201" s="264"/>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row>
    <row r="202" spans="1:72" x14ac:dyDescent="0.25">
      <c r="A202" s="171"/>
      <c r="B202" s="4"/>
      <c r="C202" s="394"/>
      <c r="D202" s="350"/>
      <c r="H202" s="216"/>
      <c r="I202" s="216"/>
      <c r="J202" s="216"/>
      <c r="K202" s="216"/>
      <c r="L202" s="216"/>
      <c r="M202" s="216"/>
      <c r="N202" s="216"/>
      <c r="P202" s="216"/>
      <c r="Q202" s="216"/>
      <c r="R202" s="216"/>
      <c r="S202" s="216"/>
      <c r="T202" s="216"/>
      <c r="U202" s="216"/>
      <c r="V202" s="216"/>
      <c r="W202" s="216"/>
      <c r="X202" s="216"/>
      <c r="Y202" s="216"/>
      <c r="Z202" s="216"/>
      <c r="AA202" s="374"/>
      <c r="AB202" s="216"/>
      <c r="AC202" s="216"/>
      <c r="AD202" s="216"/>
      <c r="AE202" s="353"/>
      <c r="AF202" s="353"/>
      <c r="AG202" s="235"/>
      <c r="AH202" s="578"/>
      <c r="AI202" s="51"/>
      <c r="AJ202" s="51"/>
      <c r="AK202" s="51"/>
      <c r="AL202" s="264"/>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row>
    <row r="203" spans="1:72" x14ac:dyDescent="0.25">
      <c r="A203" s="171"/>
      <c r="B203" s="4"/>
      <c r="C203" s="394"/>
      <c r="D203" s="350"/>
      <c r="H203" s="216"/>
      <c r="I203" s="216"/>
      <c r="J203" s="216"/>
      <c r="K203" s="216"/>
      <c r="L203" s="216"/>
      <c r="M203" s="216"/>
      <c r="N203" s="216"/>
      <c r="P203" s="216"/>
      <c r="Q203" s="216"/>
      <c r="R203" s="216"/>
      <c r="S203" s="216"/>
      <c r="T203" s="216"/>
      <c r="U203" s="216"/>
      <c r="V203" s="216"/>
      <c r="W203" s="216"/>
      <c r="X203" s="216"/>
      <c r="Y203" s="216"/>
      <c r="Z203" s="216"/>
      <c r="AA203" s="374"/>
      <c r="AB203" s="216"/>
      <c r="AC203" s="216"/>
      <c r="AD203" s="216"/>
      <c r="AE203" s="353"/>
      <c r="AF203" s="353"/>
      <c r="AG203" s="235"/>
      <c r="AH203" s="578"/>
      <c r="AI203" s="51"/>
      <c r="AJ203" s="51"/>
      <c r="AK203" s="51"/>
      <c r="AL203" s="264"/>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row>
    <row r="204" spans="1:72" x14ac:dyDescent="0.25">
      <c r="A204" s="171"/>
      <c r="B204" s="4"/>
      <c r="C204" s="394"/>
      <c r="D204" s="350"/>
      <c r="H204" s="216"/>
      <c r="I204" s="216"/>
      <c r="J204" s="216"/>
      <c r="K204" s="216"/>
      <c r="L204" s="216"/>
      <c r="M204" s="216"/>
      <c r="N204" s="216"/>
      <c r="P204" s="216"/>
      <c r="Q204" s="216"/>
      <c r="R204" s="216"/>
      <c r="S204" s="216"/>
      <c r="T204" s="216"/>
      <c r="U204" s="216"/>
      <c r="V204" s="216"/>
      <c r="W204" s="216"/>
      <c r="X204" s="216"/>
      <c r="Y204" s="216"/>
      <c r="Z204" s="216"/>
      <c r="AA204" s="374"/>
      <c r="AB204" s="216"/>
      <c r="AC204" s="216"/>
      <c r="AD204" s="216"/>
      <c r="AE204" s="353"/>
      <c r="AF204" s="353"/>
      <c r="AG204" s="235"/>
      <c r="AH204" s="578"/>
      <c r="AI204" s="51"/>
      <c r="AJ204" s="51"/>
      <c r="AK204" s="51"/>
      <c r="AL204" s="264"/>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row>
    <row r="205" spans="1:72" x14ac:dyDescent="0.25">
      <c r="A205" s="171"/>
      <c r="B205" s="4"/>
      <c r="C205" s="394"/>
      <c r="D205" s="350"/>
      <c r="H205" s="216"/>
      <c r="I205" s="216"/>
      <c r="J205" s="216"/>
      <c r="K205" s="216"/>
      <c r="L205" s="216"/>
      <c r="M205" s="216"/>
      <c r="N205" s="216"/>
      <c r="P205" s="216"/>
      <c r="Q205" s="216"/>
      <c r="R205" s="216"/>
      <c r="S205" s="216"/>
      <c r="T205" s="216"/>
      <c r="U205" s="216"/>
      <c r="V205" s="216"/>
      <c r="W205" s="216"/>
      <c r="X205" s="216"/>
      <c r="Y205" s="216"/>
      <c r="Z205" s="216"/>
      <c r="AA205" s="374"/>
      <c r="AB205" s="216"/>
      <c r="AC205" s="216"/>
      <c r="AD205" s="216"/>
      <c r="AE205" s="353"/>
      <c r="AF205" s="353"/>
      <c r="AG205" s="235"/>
      <c r="AH205" s="578"/>
      <c r="AI205" s="51"/>
      <c r="AJ205" s="51"/>
      <c r="AK205" s="51"/>
      <c r="AL205" s="264"/>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row>
    <row r="206" spans="1:72" x14ac:dyDescent="0.25">
      <c r="A206" s="171"/>
      <c r="B206" s="4"/>
      <c r="C206" s="394"/>
      <c r="D206" s="350"/>
      <c r="H206" s="216"/>
      <c r="I206" s="216"/>
      <c r="J206" s="216"/>
      <c r="K206" s="216"/>
      <c r="L206" s="216"/>
      <c r="M206" s="216"/>
      <c r="N206" s="216"/>
      <c r="P206" s="216"/>
      <c r="Q206" s="216"/>
      <c r="R206" s="216"/>
      <c r="S206" s="216"/>
      <c r="T206" s="216"/>
      <c r="U206" s="216"/>
      <c r="V206" s="216"/>
      <c r="W206" s="216"/>
      <c r="X206" s="216"/>
      <c r="Y206" s="216"/>
      <c r="Z206" s="216"/>
      <c r="AA206" s="374"/>
      <c r="AB206" s="216"/>
      <c r="AC206" s="216"/>
      <c r="AD206" s="216"/>
      <c r="AE206" s="353"/>
      <c r="AF206" s="353"/>
      <c r="AG206" s="235"/>
      <c r="AH206" s="578"/>
      <c r="AI206" s="51"/>
      <c r="AJ206" s="51"/>
      <c r="AK206" s="51"/>
      <c r="AL206" s="264"/>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row>
    <row r="207" spans="1:72" x14ac:dyDescent="0.25">
      <c r="A207" s="171"/>
      <c r="B207" s="4"/>
      <c r="C207" s="394"/>
      <c r="D207" s="350"/>
      <c r="H207" s="216"/>
      <c r="I207" s="216"/>
      <c r="J207" s="216"/>
      <c r="K207" s="216"/>
      <c r="L207" s="216"/>
      <c r="M207" s="216"/>
      <c r="N207" s="216"/>
      <c r="P207" s="216"/>
      <c r="Q207" s="216"/>
      <c r="R207" s="216"/>
      <c r="S207" s="216"/>
      <c r="T207" s="216"/>
      <c r="U207" s="216"/>
      <c r="V207" s="216"/>
      <c r="W207" s="216"/>
      <c r="X207" s="216"/>
      <c r="Y207" s="216"/>
      <c r="Z207" s="216"/>
      <c r="AA207" s="374"/>
      <c r="AB207" s="216"/>
      <c r="AC207" s="216"/>
      <c r="AD207" s="216"/>
      <c r="AE207" s="353"/>
      <c r="AF207" s="353"/>
      <c r="AG207" s="235"/>
      <c r="AH207" s="578"/>
      <c r="AI207" s="51"/>
      <c r="AJ207" s="51"/>
      <c r="AK207" s="51"/>
      <c r="AL207" s="264"/>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row>
    <row r="208" spans="1:72" x14ac:dyDescent="0.25">
      <c r="A208" s="171"/>
      <c r="B208" s="4"/>
      <c r="C208" s="394"/>
      <c r="D208" s="350"/>
      <c r="H208" s="216"/>
      <c r="I208" s="216"/>
      <c r="J208" s="216"/>
      <c r="K208" s="216"/>
      <c r="L208" s="216"/>
      <c r="M208" s="216"/>
      <c r="N208" s="216"/>
      <c r="P208" s="216"/>
      <c r="Q208" s="216"/>
      <c r="R208" s="216"/>
      <c r="S208" s="216"/>
      <c r="T208" s="216"/>
      <c r="U208" s="216"/>
      <c r="V208" s="216"/>
      <c r="W208" s="216"/>
      <c r="X208" s="216"/>
      <c r="Y208" s="216"/>
      <c r="Z208" s="216"/>
      <c r="AA208" s="374"/>
      <c r="AB208" s="216"/>
      <c r="AC208" s="216"/>
      <c r="AD208" s="216"/>
      <c r="AE208" s="353"/>
      <c r="AF208" s="353"/>
      <c r="AG208" s="235"/>
      <c r="AH208" s="578"/>
      <c r="AI208" s="51"/>
      <c r="AJ208" s="51"/>
      <c r="AK208" s="51"/>
      <c r="AL208" s="264"/>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row>
    <row r="209" spans="1:72" x14ac:dyDescent="0.25">
      <c r="A209" s="171"/>
      <c r="B209" s="4"/>
      <c r="C209" s="394"/>
      <c r="D209" s="350"/>
      <c r="H209" s="216"/>
      <c r="I209" s="216"/>
      <c r="J209" s="216"/>
      <c r="K209" s="216"/>
      <c r="L209" s="216"/>
      <c r="M209" s="216"/>
      <c r="N209" s="216"/>
      <c r="P209" s="216"/>
      <c r="Q209" s="216"/>
      <c r="R209" s="216"/>
      <c r="S209" s="216"/>
      <c r="T209" s="216"/>
      <c r="U209" s="216"/>
      <c r="V209" s="216"/>
      <c r="W209" s="216"/>
      <c r="X209" s="216"/>
      <c r="Y209" s="216"/>
      <c r="Z209" s="216"/>
      <c r="AA209" s="374"/>
      <c r="AB209" s="216"/>
      <c r="AC209" s="216"/>
      <c r="AD209" s="216"/>
      <c r="AE209" s="353"/>
      <c r="AF209" s="353"/>
      <c r="AG209" s="235"/>
      <c r="AH209" s="578"/>
      <c r="AI209" s="51"/>
      <c r="AJ209" s="51"/>
      <c r="AK209" s="51"/>
      <c r="AL209" s="264"/>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row>
    <row r="210" spans="1:72" x14ac:dyDescent="0.25">
      <c r="A210" s="171"/>
      <c r="B210" s="4"/>
      <c r="C210" s="394"/>
      <c r="D210" s="350"/>
      <c r="H210" s="216"/>
      <c r="I210" s="216"/>
      <c r="J210" s="216"/>
      <c r="K210" s="216"/>
      <c r="L210" s="216"/>
      <c r="M210" s="216"/>
      <c r="N210" s="216"/>
      <c r="P210" s="216"/>
      <c r="Q210" s="216"/>
      <c r="R210" s="216"/>
      <c r="S210" s="216"/>
      <c r="T210" s="216"/>
      <c r="U210" s="216"/>
      <c r="V210" s="216"/>
      <c r="W210" s="216"/>
      <c r="X210" s="216"/>
      <c r="Y210" s="216"/>
      <c r="Z210" s="216"/>
      <c r="AA210" s="374"/>
      <c r="AB210" s="216"/>
      <c r="AC210" s="216"/>
      <c r="AD210" s="216"/>
      <c r="AE210" s="353"/>
      <c r="AF210" s="353"/>
      <c r="AG210" s="235"/>
      <c r="AH210" s="578"/>
      <c r="AI210" s="51"/>
      <c r="AJ210" s="51"/>
      <c r="AK210" s="51"/>
      <c r="AL210" s="264"/>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row>
    <row r="211" spans="1:72" x14ac:dyDescent="0.25">
      <c r="A211" s="171"/>
      <c r="B211" s="4"/>
      <c r="C211" s="394"/>
      <c r="D211" s="350"/>
      <c r="H211" s="216"/>
      <c r="I211" s="216"/>
      <c r="J211" s="216"/>
      <c r="K211" s="216"/>
      <c r="L211" s="216"/>
      <c r="M211" s="216"/>
      <c r="N211" s="216"/>
      <c r="P211" s="216"/>
      <c r="Q211" s="216"/>
      <c r="R211" s="216"/>
      <c r="S211" s="216"/>
      <c r="T211" s="216"/>
      <c r="U211" s="216"/>
      <c r="V211" s="216"/>
      <c r="W211" s="216"/>
      <c r="X211" s="216"/>
      <c r="Y211" s="216"/>
      <c r="Z211" s="216"/>
      <c r="AA211" s="374"/>
      <c r="AB211" s="216"/>
      <c r="AC211" s="216"/>
      <c r="AD211" s="216"/>
      <c r="AE211" s="353"/>
      <c r="AF211" s="353"/>
      <c r="AG211" s="235"/>
      <c r="AH211" s="578"/>
      <c r="AI211" s="51"/>
      <c r="AJ211" s="51"/>
      <c r="AK211" s="51"/>
      <c r="AL211" s="264"/>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row>
    <row r="212" spans="1:72" x14ac:dyDescent="0.25">
      <c r="A212" s="171"/>
      <c r="B212" s="4"/>
      <c r="C212" s="394"/>
      <c r="D212" s="350"/>
      <c r="H212" s="216"/>
      <c r="I212" s="216"/>
      <c r="J212" s="216"/>
      <c r="K212" s="216"/>
      <c r="L212" s="216"/>
      <c r="M212" s="216"/>
      <c r="N212" s="216"/>
      <c r="P212" s="216"/>
      <c r="Q212" s="216"/>
      <c r="R212" s="216"/>
      <c r="S212" s="216"/>
      <c r="T212" s="216"/>
      <c r="U212" s="216"/>
      <c r="V212" s="216"/>
      <c r="W212" s="216"/>
      <c r="X212" s="216"/>
      <c r="Y212" s="216"/>
      <c r="Z212" s="216"/>
      <c r="AA212" s="374"/>
      <c r="AB212" s="216"/>
      <c r="AC212" s="216"/>
      <c r="AD212" s="216"/>
      <c r="AE212" s="353"/>
      <c r="AF212" s="353"/>
      <c r="AG212" s="235"/>
      <c r="AH212" s="578"/>
      <c r="AI212" s="51"/>
      <c r="AJ212" s="51"/>
      <c r="AK212" s="51"/>
      <c r="AL212" s="264"/>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row>
    <row r="213" spans="1:72" x14ac:dyDescent="0.25">
      <c r="A213" s="171"/>
      <c r="B213" s="4"/>
      <c r="C213" s="394"/>
      <c r="D213" s="350"/>
      <c r="H213" s="216"/>
      <c r="I213" s="216"/>
      <c r="J213" s="216"/>
      <c r="K213" s="216"/>
      <c r="L213" s="216"/>
      <c r="M213" s="216"/>
      <c r="N213" s="216"/>
      <c r="P213" s="216"/>
      <c r="Q213" s="216"/>
      <c r="R213" s="216"/>
      <c r="S213" s="216"/>
      <c r="T213" s="216"/>
      <c r="U213" s="216"/>
      <c r="V213" s="216"/>
      <c r="W213" s="216"/>
      <c r="X213" s="216"/>
      <c r="Y213" s="216"/>
      <c r="Z213" s="216"/>
      <c r="AA213" s="374"/>
      <c r="AB213" s="216"/>
      <c r="AC213" s="216"/>
      <c r="AD213" s="216"/>
      <c r="AE213" s="353"/>
      <c r="AF213" s="353"/>
      <c r="AG213" s="235"/>
      <c r="AH213" s="578"/>
      <c r="AI213" s="51"/>
      <c r="AJ213" s="51"/>
      <c r="AK213" s="51"/>
      <c r="AL213" s="264"/>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row>
    <row r="214" spans="1:72" x14ac:dyDescent="0.25">
      <c r="A214" s="171"/>
      <c r="B214" s="4"/>
      <c r="C214" s="394"/>
      <c r="D214" s="350"/>
      <c r="H214" s="216"/>
      <c r="I214" s="216"/>
      <c r="J214" s="216"/>
      <c r="K214" s="216"/>
      <c r="L214" s="216"/>
      <c r="M214" s="216"/>
      <c r="N214" s="216"/>
      <c r="P214" s="216"/>
      <c r="Q214" s="216"/>
      <c r="R214" s="216"/>
      <c r="S214" s="216"/>
      <c r="T214" s="216"/>
      <c r="U214" s="216"/>
      <c r="V214" s="216"/>
      <c r="W214" s="216"/>
      <c r="X214" s="216"/>
      <c r="Y214" s="216"/>
      <c r="Z214" s="216"/>
      <c r="AA214" s="374"/>
      <c r="AB214" s="216"/>
      <c r="AC214" s="216"/>
      <c r="AD214" s="216"/>
      <c r="AE214" s="353"/>
      <c r="AF214" s="353"/>
      <c r="AG214" s="235"/>
      <c r="AH214" s="578"/>
      <c r="AI214" s="51"/>
      <c r="AJ214" s="51"/>
      <c r="AK214" s="51"/>
      <c r="AL214" s="264"/>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row>
    <row r="215" spans="1:72" x14ac:dyDescent="0.25">
      <c r="A215" s="171"/>
      <c r="B215" s="4"/>
      <c r="C215" s="394"/>
      <c r="D215" s="350"/>
      <c r="H215" s="216"/>
      <c r="I215" s="216"/>
      <c r="J215" s="216"/>
      <c r="K215" s="216"/>
      <c r="L215" s="216"/>
      <c r="M215" s="216"/>
      <c r="N215" s="216"/>
      <c r="P215" s="216"/>
      <c r="Q215" s="216"/>
      <c r="R215" s="216"/>
      <c r="S215" s="216"/>
      <c r="T215" s="216"/>
      <c r="U215" s="216"/>
      <c r="V215" s="216"/>
      <c r="W215" s="216"/>
      <c r="X215" s="216"/>
      <c r="Y215" s="216"/>
      <c r="Z215" s="216"/>
      <c r="AA215" s="374"/>
      <c r="AB215" s="216"/>
      <c r="AC215" s="216"/>
      <c r="AD215" s="216"/>
      <c r="AE215" s="353"/>
      <c r="AF215" s="353"/>
      <c r="AG215" s="235"/>
      <c r="AH215" s="578"/>
      <c r="AI215" s="51"/>
      <c r="AJ215" s="51"/>
      <c r="AK215" s="51"/>
      <c r="AL215" s="264"/>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row>
    <row r="216" spans="1:72" x14ac:dyDescent="0.25">
      <c r="A216" s="171"/>
      <c r="B216" s="4"/>
      <c r="C216" s="394"/>
      <c r="D216" s="350"/>
      <c r="H216" s="216"/>
      <c r="I216" s="216"/>
      <c r="J216" s="216"/>
      <c r="K216" s="216"/>
      <c r="L216" s="216"/>
      <c r="M216" s="216"/>
      <c r="N216" s="216"/>
      <c r="P216" s="216"/>
      <c r="Q216" s="216"/>
      <c r="R216" s="216"/>
      <c r="S216" s="216"/>
      <c r="T216" s="216"/>
      <c r="U216" s="216"/>
      <c r="V216" s="216"/>
      <c r="W216" s="216"/>
      <c r="X216" s="216"/>
      <c r="Y216" s="216"/>
      <c r="Z216" s="216"/>
      <c r="AA216" s="374"/>
      <c r="AB216" s="216"/>
      <c r="AC216" s="216"/>
      <c r="AD216" s="216"/>
      <c r="AE216" s="353"/>
      <c r="AF216" s="353"/>
      <c r="AG216" s="235"/>
      <c r="AH216" s="578"/>
      <c r="AI216" s="51"/>
      <c r="AJ216" s="51"/>
      <c r="AK216" s="51"/>
      <c r="AL216" s="264"/>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row>
    <row r="217" spans="1:72" x14ac:dyDescent="0.25">
      <c r="A217" s="171"/>
      <c r="B217" s="4"/>
      <c r="C217" s="394"/>
      <c r="D217" s="350"/>
      <c r="H217" s="216"/>
      <c r="I217" s="216"/>
      <c r="J217" s="216"/>
      <c r="K217" s="216"/>
      <c r="L217" s="216"/>
      <c r="M217" s="216"/>
      <c r="N217" s="216"/>
      <c r="P217" s="216"/>
      <c r="Q217" s="216"/>
      <c r="R217" s="216"/>
      <c r="S217" s="216"/>
      <c r="T217" s="216"/>
      <c r="U217" s="216"/>
      <c r="V217" s="216"/>
      <c r="W217" s="216"/>
      <c r="X217" s="216"/>
      <c r="Y217" s="216"/>
      <c r="Z217" s="216"/>
      <c r="AA217" s="374"/>
      <c r="AB217" s="216"/>
      <c r="AC217" s="216"/>
      <c r="AD217" s="216"/>
      <c r="AE217" s="353"/>
      <c r="AF217" s="353"/>
      <c r="AG217" s="235"/>
      <c r="AH217" s="578"/>
      <c r="AI217" s="51"/>
      <c r="AJ217" s="51"/>
      <c r="AK217" s="51"/>
      <c r="AL217" s="264"/>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row>
    <row r="218" spans="1:72" x14ac:dyDescent="0.25">
      <c r="A218" s="171"/>
      <c r="B218" s="4"/>
      <c r="C218" s="394"/>
      <c r="D218" s="350"/>
      <c r="H218" s="216"/>
      <c r="I218" s="216"/>
      <c r="J218" s="216"/>
      <c r="K218" s="216"/>
      <c r="L218" s="216"/>
      <c r="M218" s="216"/>
      <c r="N218" s="216"/>
      <c r="P218" s="216"/>
      <c r="Q218" s="216"/>
      <c r="R218" s="216"/>
      <c r="S218" s="216"/>
      <c r="T218" s="216"/>
      <c r="U218" s="216"/>
      <c r="V218" s="216"/>
      <c r="W218" s="216"/>
      <c r="X218" s="216"/>
      <c r="Y218" s="216"/>
      <c r="Z218" s="216"/>
      <c r="AA218" s="374"/>
      <c r="AB218" s="216"/>
      <c r="AC218" s="216"/>
      <c r="AD218" s="216"/>
      <c r="AE218" s="353"/>
      <c r="AF218" s="353"/>
      <c r="AG218" s="235"/>
      <c r="AH218" s="578"/>
      <c r="AI218" s="51"/>
      <c r="AJ218" s="51"/>
      <c r="AK218" s="51"/>
      <c r="AL218" s="264"/>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row>
    <row r="219" spans="1:72" x14ac:dyDescent="0.25">
      <c r="A219" s="171"/>
      <c r="B219" s="4"/>
      <c r="C219" s="394"/>
      <c r="D219" s="350"/>
      <c r="H219" s="216"/>
      <c r="I219" s="216"/>
      <c r="J219" s="216"/>
      <c r="K219" s="216"/>
      <c r="L219" s="216"/>
      <c r="M219" s="216"/>
      <c r="N219" s="216"/>
      <c r="P219" s="216"/>
      <c r="Q219" s="216"/>
      <c r="R219" s="216"/>
      <c r="S219" s="216"/>
      <c r="T219" s="216"/>
      <c r="U219" s="216"/>
      <c r="V219" s="216"/>
      <c r="W219" s="216"/>
      <c r="X219" s="216"/>
      <c r="Y219" s="216"/>
      <c r="Z219" s="216"/>
      <c r="AA219" s="374"/>
      <c r="AB219" s="216"/>
      <c r="AC219" s="216"/>
      <c r="AD219" s="216"/>
      <c r="AE219" s="353"/>
      <c r="AF219" s="353"/>
      <c r="AG219" s="235"/>
      <c r="AH219" s="578"/>
      <c r="AI219" s="51"/>
      <c r="AJ219" s="51"/>
      <c r="AK219" s="51"/>
      <c r="AL219" s="264"/>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row>
    <row r="220" spans="1:72" x14ac:dyDescent="0.25">
      <c r="A220" s="171"/>
      <c r="B220" s="4"/>
      <c r="C220" s="394"/>
      <c r="D220" s="350"/>
      <c r="H220" s="216"/>
      <c r="I220" s="216"/>
      <c r="J220" s="216"/>
      <c r="K220" s="216"/>
      <c r="L220" s="216"/>
      <c r="M220" s="216"/>
      <c r="N220" s="216"/>
      <c r="P220" s="216"/>
      <c r="Q220" s="216"/>
      <c r="R220" s="216"/>
      <c r="S220" s="216"/>
      <c r="T220" s="216"/>
      <c r="U220" s="216"/>
      <c r="V220" s="216"/>
      <c r="W220" s="216"/>
      <c r="X220" s="216"/>
      <c r="Y220" s="216"/>
      <c r="Z220" s="216"/>
      <c r="AA220" s="374"/>
      <c r="AB220" s="216"/>
      <c r="AC220" s="216"/>
      <c r="AD220" s="216"/>
      <c r="AE220" s="353"/>
      <c r="AF220" s="353"/>
      <c r="AG220" s="235"/>
      <c r="AH220" s="578"/>
      <c r="AI220" s="51"/>
      <c r="AJ220" s="51"/>
      <c r="AK220" s="51"/>
      <c r="AL220" s="264"/>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row>
    <row r="221" spans="1:72" x14ac:dyDescent="0.25">
      <c r="A221" s="171"/>
      <c r="B221" s="4"/>
      <c r="C221" s="394"/>
      <c r="D221" s="350"/>
      <c r="H221" s="216"/>
      <c r="I221" s="216"/>
      <c r="J221" s="216"/>
      <c r="K221" s="216"/>
      <c r="L221" s="216"/>
      <c r="M221" s="216"/>
      <c r="N221" s="216"/>
      <c r="P221" s="216"/>
      <c r="Q221" s="216"/>
      <c r="R221" s="216"/>
      <c r="S221" s="216"/>
      <c r="T221" s="216"/>
      <c r="U221" s="216"/>
      <c r="V221" s="216"/>
      <c r="W221" s="216"/>
      <c r="X221" s="216"/>
      <c r="Y221" s="216"/>
      <c r="Z221" s="216"/>
      <c r="AA221" s="374"/>
      <c r="AB221" s="216"/>
      <c r="AC221" s="216"/>
      <c r="AD221" s="216"/>
      <c r="AE221" s="353"/>
      <c r="AF221" s="353"/>
      <c r="AG221" s="235"/>
      <c r="AH221" s="578"/>
      <c r="AI221" s="51"/>
      <c r="AJ221" s="51"/>
      <c r="AK221" s="51"/>
      <c r="AL221" s="264"/>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row>
    <row r="222" spans="1:72" x14ac:dyDescent="0.25">
      <c r="A222" s="171"/>
      <c r="B222" s="4"/>
      <c r="C222" s="394"/>
      <c r="D222" s="350"/>
      <c r="H222" s="216"/>
      <c r="I222" s="216"/>
      <c r="J222" s="216"/>
      <c r="K222" s="216"/>
      <c r="L222" s="216"/>
      <c r="M222" s="216"/>
      <c r="N222" s="216"/>
      <c r="P222" s="216"/>
      <c r="Q222" s="216"/>
      <c r="R222" s="216"/>
      <c r="S222" s="216"/>
      <c r="T222" s="216"/>
      <c r="U222" s="216"/>
      <c r="V222" s="216"/>
      <c r="W222" s="216"/>
      <c r="X222" s="216"/>
      <c r="Y222" s="216"/>
      <c r="Z222" s="216"/>
      <c r="AA222" s="374"/>
      <c r="AB222" s="216"/>
      <c r="AC222" s="216"/>
      <c r="AD222" s="216"/>
      <c r="AE222" s="353"/>
      <c r="AF222" s="353"/>
      <c r="AG222" s="235"/>
      <c r="AH222" s="578"/>
      <c r="AI222" s="51"/>
      <c r="AJ222" s="51"/>
      <c r="AK222" s="51"/>
      <c r="AL222" s="264"/>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row>
    <row r="223" spans="1:72" x14ac:dyDescent="0.25">
      <c r="A223" s="171"/>
      <c r="B223" s="4"/>
      <c r="C223" s="394"/>
      <c r="D223" s="350"/>
      <c r="H223" s="216"/>
      <c r="I223" s="216"/>
      <c r="J223" s="216"/>
      <c r="K223" s="216"/>
      <c r="L223" s="216"/>
      <c r="M223" s="216"/>
      <c r="N223" s="216"/>
      <c r="P223" s="216"/>
      <c r="Q223" s="216"/>
      <c r="R223" s="216"/>
      <c r="S223" s="216"/>
      <c r="T223" s="216"/>
      <c r="U223" s="216"/>
      <c r="V223" s="216"/>
      <c r="W223" s="216"/>
      <c r="X223" s="216"/>
      <c r="Y223" s="216"/>
      <c r="Z223" s="216"/>
      <c r="AA223" s="374"/>
      <c r="AB223" s="216"/>
      <c r="AC223" s="216"/>
      <c r="AD223" s="216"/>
      <c r="AE223" s="353"/>
      <c r="AF223" s="353"/>
      <c r="AG223" s="235"/>
      <c r="AH223" s="578"/>
      <c r="AI223" s="51"/>
      <c r="AJ223" s="51"/>
      <c r="AK223" s="51"/>
      <c r="AL223" s="264"/>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row>
    <row r="224" spans="1:72" x14ac:dyDescent="0.25">
      <c r="A224" s="171"/>
      <c r="B224" s="4"/>
      <c r="C224" s="394"/>
      <c r="D224" s="350"/>
      <c r="H224" s="216"/>
      <c r="I224" s="216"/>
      <c r="J224" s="216"/>
      <c r="K224" s="216"/>
      <c r="L224" s="216"/>
      <c r="M224" s="216"/>
      <c r="N224" s="216"/>
      <c r="P224" s="216"/>
      <c r="Q224" s="216"/>
      <c r="R224" s="216"/>
      <c r="S224" s="216"/>
      <c r="T224" s="216"/>
      <c r="U224" s="216"/>
      <c r="V224" s="216"/>
      <c r="W224" s="216"/>
      <c r="X224" s="216"/>
      <c r="Y224" s="216"/>
      <c r="Z224" s="216"/>
      <c r="AA224" s="374"/>
      <c r="AB224" s="216"/>
      <c r="AC224" s="216"/>
      <c r="AD224" s="216"/>
      <c r="AE224" s="353"/>
      <c r="AF224" s="353"/>
      <c r="AG224" s="235"/>
      <c r="AH224" s="578"/>
      <c r="AI224" s="51"/>
      <c r="AJ224" s="51"/>
      <c r="AK224" s="51"/>
      <c r="AL224" s="264"/>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row>
    <row r="225" spans="1:72" x14ac:dyDescent="0.25">
      <c r="A225" s="171"/>
      <c r="B225" s="4"/>
      <c r="C225" s="394"/>
      <c r="D225" s="350"/>
      <c r="H225" s="216"/>
      <c r="I225" s="216"/>
      <c r="J225" s="216"/>
      <c r="K225" s="216"/>
      <c r="L225" s="216"/>
      <c r="M225" s="216"/>
      <c r="N225" s="216"/>
      <c r="P225" s="216"/>
      <c r="Q225" s="216"/>
      <c r="R225" s="216"/>
      <c r="S225" s="216"/>
      <c r="T225" s="216"/>
      <c r="U225" s="216"/>
      <c r="V225" s="216"/>
      <c r="W225" s="216"/>
      <c r="X225" s="216"/>
      <c r="Y225" s="216"/>
      <c r="Z225" s="216"/>
      <c r="AA225" s="374"/>
      <c r="AB225" s="216"/>
      <c r="AC225" s="216"/>
      <c r="AD225" s="216"/>
      <c r="AE225" s="353"/>
      <c r="AF225" s="353"/>
      <c r="AG225" s="235"/>
      <c r="AH225" s="578"/>
      <c r="AI225" s="51"/>
      <c r="AJ225" s="51"/>
      <c r="AK225" s="51"/>
      <c r="AL225" s="264"/>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row>
    <row r="226" spans="1:72" x14ac:dyDescent="0.25">
      <c r="A226" s="171"/>
      <c r="B226" s="4"/>
      <c r="C226" s="394"/>
      <c r="D226" s="350"/>
      <c r="H226" s="216"/>
      <c r="I226" s="216"/>
      <c r="J226" s="216"/>
      <c r="K226" s="216"/>
      <c r="L226" s="216"/>
      <c r="M226" s="216"/>
      <c r="N226" s="216"/>
      <c r="P226" s="216"/>
      <c r="Q226" s="216"/>
      <c r="R226" s="216"/>
      <c r="S226" s="216"/>
      <c r="T226" s="216"/>
      <c r="U226" s="216"/>
      <c r="V226" s="216"/>
      <c r="W226" s="216"/>
      <c r="X226" s="216"/>
      <c r="Y226" s="216"/>
      <c r="Z226" s="216"/>
      <c r="AA226" s="346"/>
      <c r="AB226" s="216"/>
      <c r="AC226" s="216"/>
      <c r="AD226" s="216"/>
      <c r="AE226" s="353"/>
      <c r="AF226" s="353"/>
      <c r="AG226" s="235"/>
      <c r="AH226" s="578"/>
      <c r="AI226" s="51"/>
      <c r="AJ226" s="51"/>
      <c r="AK226" s="51"/>
      <c r="AL226" s="264"/>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row>
    <row r="227" spans="1:72" x14ac:dyDescent="0.25">
      <c r="A227" s="171"/>
      <c r="B227" s="4"/>
      <c r="C227" s="394"/>
      <c r="D227" s="350"/>
      <c r="H227" s="216"/>
      <c r="I227" s="216"/>
      <c r="J227" s="216"/>
      <c r="K227" s="216"/>
      <c r="L227" s="216"/>
      <c r="M227" s="216"/>
      <c r="N227" s="216"/>
      <c r="P227" s="216"/>
      <c r="Q227" s="216"/>
      <c r="R227" s="216"/>
      <c r="S227" s="216"/>
      <c r="T227" s="216"/>
      <c r="U227" s="216"/>
      <c r="V227" s="216"/>
      <c r="W227" s="216"/>
      <c r="X227" s="216"/>
      <c r="Y227" s="216"/>
      <c r="Z227" s="216"/>
      <c r="AA227" s="374"/>
      <c r="AB227" s="216"/>
      <c r="AC227" s="216"/>
      <c r="AD227" s="216"/>
      <c r="AE227" s="353"/>
      <c r="AF227" s="353"/>
      <c r="AG227" s="235"/>
      <c r="AH227" s="578"/>
      <c r="AI227" s="51"/>
      <c r="AJ227" s="51"/>
      <c r="AK227" s="51"/>
      <c r="AL227" s="264"/>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row>
    <row r="228" spans="1:72" x14ac:dyDescent="0.25">
      <c r="A228" s="171"/>
      <c r="B228" s="4"/>
      <c r="C228" s="394"/>
      <c r="D228" s="350"/>
      <c r="H228" s="216"/>
      <c r="I228" s="216"/>
      <c r="J228" s="216"/>
      <c r="K228" s="216"/>
      <c r="L228" s="216"/>
      <c r="M228" s="216"/>
      <c r="N228" s="216"/>
      <c r="P228" s="216"/>
      <c r="Q228" s="216"/>
      <c r="R228" s="216"/>
      <c r="S228" s="216"/>
      <c r="T228" s="216"/>
      <c r="U228" s="216"/>
      <c r="V228" s="216"/>
      <c r="W228" s="216"/>
      <c r="X228" s="216"/>
      <c r="Y228" s="216"/>
      <c r="Z228" s="216"/>
      <c r="AA228" s="374"/>
      <c r="AB228" s="216"/>
      <c r="AC228" s="216"/>
      <c r="AD228" s="216"/>
      <c r="AE228" s="353"/>
      <c r="AF228" s="353"/>
      <c r="AG228" s="235"/>
      <c r="AH228" s="578"/>
      <c r="AI228" s="51"/>
      <c r="AJ228" s="51"/>
      <c r="AK228" s="51"/>
      <c r="AL228" s="264"/>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row>
    <row r="229" spans="1:72" x14ac:dyDescent="0.25">
      <c r="A229" s="171"/>
      <c r="B229" s="4"/>
      <c r="C229" s="394"/>
      <c r="D229" s="350"/>
      <c r="H229" s="216"/>
      <c r="I229" s="216"/>
      <c r="J229" s="216"/>
      <c r="K229" s="216"/>
      <c r="L229" s="216"/>
      <c r="M229" s="216"/>
      <c r="N229" s="216"/>
      <c r="P229" s="216"/>
      <c r="Q229" s="216"/>
      <c r="R229" s="216"/>
      <c r="S229" s="216"/>
      <c r="T229" s="216"/>
      <c r="U229" s="216"/>
      <c r="V229" s="216"/>
      <c r="W229" s="216"/>
      <c r="X229" s="216"/>
      <c r="Y229" s="216"/>
      <c r="Z229" s="216"/>
      <c r="AA229" s="346"/>
      <c r="AB229" s="216"/>
      <c r="AC229" s="216"/>
      <c r="AD229" s="216"/>
      <c r="AE229" s="353"/>
      <c r="AF229" s="353"/>
      <c r="AG229" s="235"/>
      <c r="AH229" s="578"/>
      <c r="AI229" s="51"/>
      <c r="AJ229" s="51"/>
      <c r="AK229" s="51"/>
      <c r="AL229" s="264"/>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row>
    <row r="230" spans="1:72" x14ac:dyDescent="0.25">
      <c r="A230" s="171"/>
      <c r="B230" s="4"/>
      <c r="C230" s="394"/>
      <c r="D230" s="350"/>
      <c r="H230" s="216"/>
      <c r="I230" s="216"/>
      <c r="J230" s="216"/>
      <c r="K230" s="216"/>
      <c r="L230" s="216"/>
      <c r="M230" s="216"/>
      <c r="N230" s="216"/>
      <c r="P230" s="216"/>
      <c r="Q230" s="216"/>
      <c r="R230" s="216"/>
      <c r="S230" s="216"/>
      <c r="T230" s="216"/>
      <c r="U230" s="216"/>
      <c r="V230" s="334"/>
      <c r="W230" s="216"/>
      <c r="X230" s="216"/>
      <c r="Y230" s="216"/>
      <c r="Z230" s="216"/>
      <c r="AA230" s="374"/>
      <c r="AB230" s="216"/>
      <c r="AC230" s="216"/>
      <c r="AD230" s="216"/>
      <c r="AE230" s="353"/>
      <c r="AF230" s="353"/>
      <c r="AG230" s="235"/>
      <c r="AH230" s="578"/>
      <c r="AI230" s="51"/>
      <c r="AJ230" s="51"/>
      <c r="AK230" s="51"/>
      <c r="AL230" s="264"/>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row>
    <row r="231" spans="1:72" x14ac:dyDescent="0.25">
      <c r="A231" s="171"/>
      <c r="B231" s="4"/>
      <c r="C231" s="394"/>
      <c r="D231" s="350"/>
      <c r="I231" s="216"/>
      <c r="J231" s="216"/>
      <c r="K231" s="216"/>
      <c r="L231" s="216"/>
      <c r="M231" s="216"/>
      <c r="N231" s="216"/>
      <c r="P231" s="216"/>
      <c r="Q231" s="216"/>
      <c r="R231" s="216"/>
      <c r="S231" s="216"/>
      <c r="T231" s="216"/>
      <c r="U231" s="216"/>
      <c r="V231" s="216"/>
      <c r="W231" s="216"/>
      <c r="X231" s="216"/>
      <c r="Y231" s="216"/>
      <c r="Z231" s="216"/>
      <c r="AA231" s="374"/>
      <c r="AB231" s="216"/>
      <c r="AC231" s="216"/>
      <c r="AD231" s="216"/>
      <c r="AE231" s="353"/>
      <c r="AF231" s="353"/>
      <c r="AG231" s="235"/>
      <c r="AH231" s="578"/>
      <c r="AI231" s="51"/>
      <c r="AJ231" s="51"/>
      <c r="AK231" s="51"/>
      <c r="AL231" s="264"/>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row>
    <row r="232" spans="1:72" x14ac:dyDescent="0.25">
      <c r="A232" s="171"/>
      <c r="B232" s="4"/>
      <c r="C232" s="394"/>
      <c r="D232" s="350"/>
      <c r="I232" s="216"/>
      <c r="J232" s="216"/>
      <c r="K232" s="216"/>
      <c r="L232" s="216"/>
      <c r="M232" s="216"/>
      <c r="N232" s="216"/>
      <c r="P232" s="216"/>
      <c r="Q232" s="216"/>
      <c r="R232" s="216"/>
      <c r="S232" s="216"/>
      <c r="T232" s="216"/>
      <c r="U232" s="216"/>
      <c r="V232" s="216"/>
      <c r="W232" s="216"/>
      <c r="X232" s="216"/>
      <c r="Y232" s="216"/>
      <c r="Z232" s="216"/>
      <c r="AA232" s="374"/>
      <c r="AB232" s="216"/>
      <c r="AC232" s="216"/>
      <c r="AD232" s="216"/>
      <c r="AE232" s="353"/>
      <c r="AF232" s="353"/>
      <c r="AG232" s="235"/>
      <c r="AH232" s="578"/>
      <c r="AI232" s="51"/>
      <c r="AJ232" s="51"/>
      <c r="AK232" s="51"/>
      <c r="AL232" s="264"/>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row>
    <row r="233" spans="1:72" x14ac:dyDescent="0.25">
      <c r="A233" s="171"/>
      <c r="B233" s="4"/>
      <c r="C233" s="394"/>
      <c r="D233" s="350"/>
      <c r="H233" s="216"/>
      <c r="I233" s="216"/>
      <c r="J233" s="216"/>
      <c r="K233" s="216"/>
      <c r="L233" s="216"/>
      <c r="M233" s="216"/>
      <c r="N233" s="216"/>
      <c r="P233" s="216"/>
      <c r="Q233" s="216"/>
      <c r="R233" s="216"/>
      <c r="S233" s="216"/>
      <c r="T233" s="216"/>
      <c r="U233" s="216"/>
      <c r="V233" s="334"/>
      <c r="W233" s="216"/>
      <c r="X233" s="216"/>
      <c r="Y233" s="216"/>
      <c r="Z233" s="216"/>
      <c r="AA233" s="374"/>
      <c r="AB233" s="216"/>
      <c r="AC233" s="216"/>
      <c r="AD233" s="216"/>
      <c r="AE233" s="353"/>
      <c r="AF233" s="353"/>
      <c r="AG233" s="235"/>
      <c r="AH233" s="578"/>
      <c r="AI233" s="51"/>
      <c r="AJ233" s="51"/>
      <c r="AK233" s="51"/>
      <c r="AL233" s="264"/>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row>
    <row r="234" spans="1:72" x14ac:dyDescent="0.25">
      <c r="A234" s="402" t="s">
        <v>25</v>
      </c>
      <c r="B234" s="403"/>
      <c r="C234" s="533"/>
      <c r="D234" s="404"/>
      <c r="E234" s="405"/>
      <c r="F234" s="405"/>
      <c r="G234" s="406"/>
      <c r="H234" s="407"/>
      <c r="I234" s="407"/>
      <c r="J234" s="407"/>
      <c r="K234" s="407"/>
      <c r="L234" s="407"/>
      <c r="M234" s="407"/>
      <c r="N234" s="407"/>
      <c r="O234" s="407"/>
      <c r="P234" s="407"/>
      <c r="Q234" s="407"/>
      <c r="R234" s="407"/>
      <c r="S234" s="407"/>
      <c r="T234" s="407"/>
      <c r="U234" s="407"/>
      <c r="V234" s="407"/>
      <c r="W234" s="407"/>
      <c r="X234" s="407"/>
      <c r="Y234" s="407"/>
      <c r="Z234" s="407"/>
      <c r="AA234" s="407"/>
      <c r="AB234" s="407"/>
      <c r="AC234" s="407"/>
      <c r="AD234" s="407"/>
      <c r="AE234" s="408"/>
      <c r="AF234" s="408"/>
      <c r="AG234" s="411" t="s">
        <v>25</v>
      </c>
      <c r="AH234" s="409"/>
      <c r="AI234" s="407"/>
      <c r="AJ234" s="407"/>
      <c r="AK234" s="407"/>
      <c r="AL234" s="406"/>
      <c r="AM234" s="407"/>
      <c r="AN234" s="407"/>
      <c r="AO234" s="407"/>
      <c r="AP234" s="407"/>
      <c r="AQ234" s="407"/>
      <c r="AR234" s="407"/>
      <c r="AS234" s="407"/>
      <c r="AT234" s="407"/>
      <c r="AU234" s="407"/>
      <c r="AV234" s="407"/>
      <c r="AW234" s="407"/>
      <c r="AX234" s="407"/>
      <c r="AY234" s="407"/>
      <c r="AZ234" s="407"/>
      <c r="BA234" s="407"/>
      <c r="BB234" s="407"/>
      <c r="BC234" s="407"/>
      <c r="BD234" s="404"/>
      <c r="BE234" s="407"/>
      <c r="BF234" s="407"/>
      <c r="BG234" s="407"/>
      <c r="BH234" s="407"/>
      <c r="BI234" s="407"/>
      <c r="BJ234" s="407"/>
      <c r="BK234" s="407"/>
      <c r="BL234" s="407"/>
      <c r="BM234" s="407"/>
      <c r="BN234" s="407"/>
      <c r="BO234" s="407"/>
      <c r="BP234" s="407"/>
      <c r="BQ234" s="407"/>
      <c r="BR234" s="407"/>
      <c r="BS234" s="407"/>
      <c r="BT234" s="407"/>
    </row>
    <row r="235" spans="1:72" x14ac:dyDescent="0.25">
      <c r="A235" s="461">
        <v>44986</v>
      </c>
      <c r="B235" s="4"/>
      <c r="C235" s="394" t="s">
        <v>299</v>
      </c>
      <c r="D235" s="581">
        <v>55</v>
      </c>
      <c r="H235" s="216"/>
      <c r="I235" s="216"/>
      <c r="J235" s="216"/>
      <c r="K235" s="216"/>
      <c r="L235" s="216"/>
      <c r="M235" s="216"/>
      <c r="N235" s="216"/>
      <c r="P235" s="216"/>
      <c r="Q235" s="216"/>
      <c r="R235" s="216"/>
      <c r="S235" s="216"/>
      <c r="T235" s="216"/>
      <c r="U235" s="216"/>
      <c r="V235" s="216"/>
      <c r="W235" s="216"/>
      <c r="X235" s="216"/>
      <c r="Y235" s="216"/>
      <c r="Z235" s="216"/>
      <c r="AA235" s="12"/>
      <c r="AB235" s="216"/>
      <c r="AC235" s="216"/>
      <c r="AD235" s="216"/>
      <c r="AE235" s="353">
        <v>55</v>
      </c>
      <c r="AF235" s="353"/>
      <c r="AG235" s="235">
        <v>44986</v>
      </c>
      <c r="AH235" s="576" t="s">
        <v>306</v>
      </c>
      <c r="AI235" s="580">
        <v>120</v>
      </c>
      <c r="AJ235" s="51"/>
      <c r="AK235" s="51"/>
      <c r="AL235" s="264"/>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v>120</v>
      </c>
      <c r="BT235" s="51"/>
    </row>
    <row r="236" spans="1:72" x14ac:dyDescent="0.25">
      <c r="A236" s="575">
        <v>44989</v>
      </c>
      <c r="B236" s="4"/>
      <c r="C236" s="394" t="s">
        <v>327</v>
      </c>
      <c r="D236" s="582">
        <v>55</v>
      </c>
      <c r="E236" s="479"/>
      <c r="F236" s="479"/>
      <c r="H236" s="216"/>
      <c r="I236" s="216"/>
      <c r="J236" s="216"/>
      <c r="K236" s="216"/>
      <c r="L236" s="216"/>
      <c r="M236" s="216"/>
      <c r="N236" s="216"/>
      <c r="P236" s="216"/>
      <c r="Q236" s="216"/>
      <c r="R236" s="216"/>
      <c r="S236" s="216"/>
      <c r="T236" s="216"/>
      <c r="U236" s="216"/>
      <c r="V236" s="216"/>
      <c r="W236" s="216"/>
      <c r="X236" s="216"/>
      <c r="Y236" s="216"/>
      <c r="Z236" s="216"/>
      <c r="AB236" s="216"/>
      <c r="AC236" s="216"/>
      <c r="AD236" s="363"/>
      <c r="AE236" s="353">
        <v>55</v>
      </c>
      <c r="AF236" s="353"/>
      <c r="AG236" s="151">
        <v>44986</v>
      </c>
      <c r="AH236" s="576" t="s">
        <v>298</v>
      </c>
      <c r="AI236" s="580">
        <v>11.13</v>
      </c>
      <c r="AL236" s="266"/>
      <c r="AR236" s="51">
        <v>11.13</v>
      </c>
      <c r="AV236" s="51"/>
      <c r="AW236" s="51"/>
      <c r="AY236" s="429"/>
      <c r="BC236" s="430"/>
      <c r="BD236" s="431"/>
    </row>
    <row r="237" spans="1:72" x14ac:dyDescent="0.25">
      <c r="A237" s="477">
        <v>44993</v>
      </c>
      <c r="B237" s="4"/>
      <c r="C237" s="394" t="s">
        <v>326</v>
      </c>
      <c r="D237" s="583">
        <v>263</v>
      </c>
      <c r="H237" s="216"/>
      <c r="I237" s="216"/>
      <c r="J237" s="216"/>
      <c r="K237" s="154"/>
      <c r="L237" s="216"/>
      <c r="M237" s="520"/>
      <c r="N237" s="216"/>
      <c r="P237" s="216"/>
      <c r="Q237" s="216"/>
      <c r="R237" s="216"/>
      <c r="S237" s="216"/>
      <c r="T237" s="216"/>
      <c r="U237" s="216"/>
      <c r="V237" s="216"/>
      <c r="W237" s="216"/>
      <c r="X237" s="216"/>
      <c r="Y237" s="216"/>
      <c r="Z237" s="216"/>
      <c r="AA237" s="101">
        <v>263</v>
      </c>
      <c r="AB237" s="216"/>
      <c r="AC237" s="216"/>
      <c r="AD237" s="216"/>
      <c r="AE237" s="353"/>
      <c r="AF237" s="353"/>
      <c r="AG237" s="151">
        <v>44986</v>
      </c>
      <c r="AH237" s="576" t="s">
        <v>298</v>
      </c>
      <c r="AI237" s="580">
        <v>14.04</v>
      </c>
      <c r="AJ237" s="51"/>
      <c r="AK237" s="51"/>
      <c r="AL237" s="264"/>
      <c r="AM237" s="51"/>
      <c r="AN237" s="51"/>
      <c r="AO237" s="51"/>
      <c r="AP237" s="51"/>
      <c r="AQ237" s="51"/>
      <c r="AR237" s="51">
        <v>14.04</v>
      </c>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row>
    <row r="238" spans="1:72" x14ac:dyDescent="0.25">
      <c r="A238" s="575">
        <v>44996</v>
      </c>
      <c r="C238" s="394" t="s">
        <v>393</v>
      </c>
      <c r="D238" s="582">
        <v>55</v>
      </c>
      <c r="AE238" s="374">
        <v>55</v>
      </c>
      <c r="AF238" s="374"/>
      <c r="AG238" s="151">
        <v>44986</v>
      </c>
      <c r="AH238" s="576" t="s">
        <v>641</v>
      </c>
      <c r="AI238" s="580">
        <v>13.26</v>
      </c>
      <c r="AJ238" s="51"/>
      <c r="AK238" s="51"/>
      <c r="AL238" s="264"/>
      <c r="AM238" s="51"/>
      <c r="AN238" s="51"/>
      <c r="AO238" s="51"/>
      <c r="AP238" s="51"/>
      <c r="AQ238" s="227"/>
      <c r="AR238" s="51">
        <v>13.26</v>
      </c>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row>
    <row r="239" spans="1:72" x14ac:dyDescent="0.25">
      <c r="A239" s="575">
        <v>44996</v>
      </c>
      <c r="C239" s="394" t="s">
        <v>394</v>
      </c>
      <c r="D239" s="582">
        <v>50</v>
      </c>
      <c r="AE239" s="374">
        <v>50</v>
      </c>
      <c r="AF239" s="374"/>
      <c r="AG239" s="151">
        <v>44986</v>
      </c>
      <c r="AH239" s="576" t="s">
        <v>285</v>
      </c>
      <c r="AI239" s="273">
        <v>22.5</v>
      </c>
      <c r="AJ239" s="51"/>
      <c r="AK239" s="51"/>
      <c r="AL239" s="264"/>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9">
        <v>22.5</v>
      </c>
      <c r="BT239" s="9"/>
    </row>
    <row r="240" spans="1:72" x14ac:dyDescent="0.25">
      <c r="A240" s="575">
        <v>44997</v>
      </c>
      <c r="C240" s="394" t="s">
        <v>395</v>
      </c>
      <c r="D240" s="582">
        <v>55</v>
      </c>
      <c r="AE240" s="374">
        <v>55</v>
      </c>
      <c r="AF240" s="374"/>
      <c r="AG240" s="151">
        <v>44986</v>
      </c>
      <c r="AH240" s="576" t="s">
        <v>640</v>
      </c>
      <c r="AI240" s="580">
        <v>2.5</v>
      </c>
      <c r="AJ240" s="51"/>
      <c r="AK240" s="51"/>
      <c r="AL240" s="264"/>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v>2.5</v>
      </c>
      <c r="BT240" s="51"/>
    </row>
    <row r="241" spans="1:72" x14ac:dyDescent="0.25">
      <c r="A241" s="171"/>
      <c r="B241" s="4"/>
      <c r="C241" s="394" t="s">
        <v>336</v>
      </c>
      <c r="D241" s="582">
        <v>1260</v>
      </c>
      <c r="H241" s="216">
        <v>1260</v>
      </c>
      <c r="AG241" s="151">
        <v>44995</v>
      </c>
      <c r="AH241" s="9" t="s">
        <v>328</v>
      </c>
      <c r="AI241" s="580">
        <v>7.13</v>
      </c>
      <c r="AJ241" s="51"/>
      <c r="AK241" s="51"/>
      <c r="AL241" s="264"/>
      <c r="AM241" s="51"/>
      <c r="AN241" s="51">
        <v>7.13</v>
      </c>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row>
    <row r="242" spans="1:72" x14ac:dyDescent="0.25">
      <c r="A242" s="171">
        <v>45014</v>
      </c>
      <c r="B242" s="4"/>
      <c r="C242" s="394" t="s">
        <v>337</v>
      </c>
      <c r="D242" s="583">
        <v>1655</v>
      </c>
      <c r="H242" s="350">
        <v>1655</v>
      </c>
      <c r="AG242" s="151">
        <v>44995</v>
      </c>
      <c r="AH242" s="9" t="s">
        <v>328</v>
      </c>
      <c r="AI242" s="580">
        <v>4.38</v>
      </c>
      <c r="AJ242" s="51"/>
      <c r="AK242" s="51"/>
      <c r="AL242" s="264"/>
      <c r="AM242" s="51"/>
      <c r="AN242" s="51">
        <v>4.38</v>
      </c>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row>
    <row r="243" spans="1:72" x14ac:dyDescent="0.25">
      <c r="A243" s="171">
        <v>45014</v>
      </c>
      <c r="B243" s="4"/>
      <c r="C243" s="394" t="s">
        <v>338</v>
      </c>
      <c r="D243" s="583">
        <v>1890</v>
      </c>
      <c r="H243" s="350">
        <v>1890</v>
      </c>
      <c r="I243" s="216"/>
      <c r="J243" s="216"/>
      <c r="K243" s="216"/>
      <c r="L243" s="216"/>
      <c r="M243" s="216"/>
      <c r="N243" s="216"/>
      <c r="P243" s="216"/>
      <c r="Q243" s="216"/>
      <c r="R243" s="216"/>
      <c r="S243" s="216"/>
      <c r="T243" s="216"/>
      <c r="U243" s="216"/>
      <c r="V243" s="216"/>
      <c r="W243" s="216"/>
      <c r="X243" s="216"/>
      <c r="Y243" s="216"/>
      <c r="Z243" s="216"/>
      <c r="AA243" s="374"/>
      <c r="AB243" s="216"/>
      <c r="AC243" s="216"/>
      <c r="AD243" s="216"/>
      <c r="AE243" s="353"/>
      <c r="AF243" s="353"/>
      <c r="AG243" s="151">
        <v>44995</v>
      </c>
      <c r="AH243" s="9" t="s">
        <v>329</v>
      </c>
      <c r="AI243" s="580">
        <v>11.2</v>
      </c>
      <c r="AJ243" s="51"/>
      <c r="AK243" s="51"/>
      <c r="AL243" s="264"/>
      <c r="AM243" s="51"/>
      <c r="AN243" s="51"/>
      <c r="AO243" s="51"/>
      <c r="AP243" s="51"/>
      <c r="AQ243" s="51"/>
      <c r="AR243" s="51"/>
      <c r="AS243" s="51"/>
      <c r="AT243" s="51"/>
      <c r="AU243" s="51"/>
      <c r="AV243" s="51"/>
      <c r="AW243" s="51"/>
      <c r="AX243" s="51"/>
      <c r="AY243" s="51"/>
      <c r="AZ243" s="51"/>
      <c r="BA243" s="51"/>
      <c r="BB243" s="51"/>
      <c r="BC243" s="51"/>
      <c r="BD243" s="51"/>
      <c r="BE243" s="51">
        <v>11.2</v>
      </c>
      <c r="BF243" s="51"/>
      <c r="BG243" s="51"/>
      <c r="BH243" s="51"/>
      <c r="BI243" s="51"/>
      <c r="BJ243" s="51"/>
      <c r="BK243" s="51"/>
      <c r="BL243" s="326"/>
      <c r="BM243" s="51"/>
      <c r="BN243" s="51"/>
      <c r="BO243" s="51"/>
      <c r="BP243" s="51"/>
      <c r="BQ243" s="51"/>
      <c r="BR243" s="51"/>
      <c r="BS243" s="51"/>
      <c r="BT243" s="51"/>
    </row>
    <row r="244" spans="1:72" x14ac:dyDescent="0.25">
      <c r="A244" s="171">
        <v>45014</v>
      </c>
      <c r="B244" s="4"/>
      <c r="C244" s="394" t="s">
        <v>366</v>
      </c>
      <c r="D244" s="583">
        <v>17.5</v>
      </c>
      <c r="H244" s="216">
        <v>17.5</v>
      </c>
      <c r="I244" s="216"/>
      <c r="J244" s="216"/>
      <c r="K244" s="216"/>
      <c r="L244" s="216"/>
      <c r="M244" s="216"/>
      <c r="N244" s="216"/>
      <c r="P244" s="216"/>
      <c r="Q244" s="216"/>
      <c r="R244" s="216"/>
      <c r="S244" s="216"/>
      <c r="T244" s="216"/>
      <c r="U244" s="216"/>
      <c r="V244" s="216"/>
      <c r="W244" s="216"/>
      <c r="X244" s="216"/>
      <c r="Y244" s="216"/>
      <c r="Z244" s="216"/>
      <c r="AA244" s="12"/>
      <c r="AB244" s="216"/>
      <c r="AC244" s="216"/>
      <c r="AD244" s="216"/>
      <c r="AE244" s="353"/>
      <c r="AF244" s="353"/>
      <c r="AG244" s="151">
        <v>45000</v>
      </c>
      <c r="AH244" s="9" t="s">
        <v>330</v>
      </c>
      <c r="AI244" s="580">
        <v>45</v>
      </c>
      <c r="AJ244" s="51"/>
      <c r="AK244" s="51"/>
      <c r="AL244" s="264"/>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v>45</v>
      </c>
      <c r="BI244" s="51"/>
      <c r="BJ244" s="51"/>
      <c r="BK244" s="51"/>
      <c r="BL244" s="51"/>
      <c r="BM244" s="51"/>
      <c r="BN244" s="51"/>
      <c r="BO244" s="51"/>
      <c r="BP244" s="51"/>
      <c r="BQ244" s="51"/>
      <c r="BR244" s="51"/>
      <c r="BS244" s="51"/>
      <c r="BT244" s="51"/>
    </row>
    <row r="245" spans="1:72" ht="15.75" thickBot="1" x14ac:dyDescent="0.3">
      <c r="A245" s="171"/>
      <c r="B245" s="4"/>
      <c r="C245" s="394"/>
      <c r="D245" s="350"/>
      <c r="H245" s="216"/>
      <c r="I245" s="216"/>
      <c r="J245" s="216"/>
      <c r="K245" s="216"/>
      <c r="L245" s="216"/>
      <c r="M245" s="216"/>
      <c r="N245" s="216"/>
      <c r="P245" s="216"/>
      <c r="Q245" s="216"/>
      <c r="R245" s="216"/>
      <c r="S245" s="216"/>
      <c r="T245" s="216"/>
      <c r="U245" s="216"/>
      <c r="V245" s="216"/>
      <c r="W245" s="216"/>
      <c r="X245" s="216"/>
      <c r="Y245" s="216"/>
      <c r="Z245" s="216"/>
      <c r="AA245" s="12"/>
      <c r="AB245" s="216"/>
      <c r="AC245" s="216"/>
      <c r="AD245" s="216"/>
      <c r="AE245" s="353"/>
      <c r="AF245" s="353"/>
      <c r="AG245" s="151">
        <v>45001</v>
      </c>
      <c r="AH245" s="9" t="s">
        <v>331</v>
      </c>
      <c r="AI245" s="580">
        <v>4.09</v>
      </c>
      <c r="AJ245" s="51"/>
      <c r="AK245" s="51"/>
      <c r="AL245" s="264"/>
      <c r="AM245" s="51"/>
      <c r="AN245" s="51">
        <v>4.09</v>
      </c>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row>
    <row r="246" spans="1:72" ht="16.5" thickTop="1" thickBot="1" x14ac:dyDescent="0.3">
      <c r="A246" s="171"/>
      <c r="B246" s="249"/>
      <c r="C246" s="394"/>
      <c r="D246" s="298"/>
      <c r="H246" s="216"/>
      <c r="I246" s="216"/>
      <c r="J246" s="216"/>
      <c r="K246" s="216"/>
      <c r="L246" s="216"/>
      <c r="M246" s="216"/>
      <c r="N246" s="216"/>
      <c r="P246" s="216"/>
      <c r="Q246" s="216"/>
      <c r="R246" s="216"/>
      <c r="S246" s="216"/>
      <c r="T246" s="216"/>
      <c r="U246" s="216"/>
      <c r="V246" s="216"/>
      <c r="W246" s="216"/>
      <c r="X246" s="216"/>
      <c r="Y246" s="216"/>
      <c r="Z246" s="216"/>
      <c r="AA246" s="374"/>
      <c r="AB246" s="216"/>
      <c r="AC246" s="216"/>
      <c r="AD246" s="216"/>
      <c r="AE246" s="353"/>
      <c r="AF246" s="353"/>
      <c r="AG246" s="151">
        <v>45002</v>
      </c>
      <c r="AH246" s="9" t="s">
        <v>332</v>
      </c>
      <c r="AI246" s="580">
        <v>8</v>
      </c>
      <c r="AJ246" s="51"/>
      <c r="AK246" s="51"/>
      <c r="AL246" s="264"/>
      <c r="AM246" s="51"/>
      <c r="AN246" s="51"/>
      <c r="AO246" s="51">
        <v>8</v>
      </c>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row>
    <row r="247" spans="1:72" ht="15.75" thickTop="1" x14ac:dyDescent="0.25">
      <c r="A247" s="171"/>
      <c r="B247" s="258"/>
      <c r="C247" s="394"/>
      <c r="D247" s="354"/>
      <c r="E247" s="355"/>
      <c r="F247" s="355"/>
      <c r="H247" s="342"/>
      <c r="I247" s="216"/>
      <c r="J247" s="216"/>
      <c r="K247" s="216"/>
      <c r="L247" s="216"/>
      <c r="M247" s="216"/>
      <c r="N247" s="216"/>
      <c r="P247" s="216"/>
      <c r="Q247" s="216"/>
      <c r="R247" s="216"/>
      <c r="S247" s="216"/>
      <c r="T247" s="216"/>
      <c r="U247" s="216"/>
      <c r="V247" s="216"/>
      <c r="W247" s="216"/>
      <c r="X247" s="216"/>
      <c r="Y247" s="216"/>
      <c r="Z247" s="216"/>
      <c r="AA247" s="374"/>
      <c r="AB247" s="216"/>
      <c r="AC247" s="216"/>
      <c r="AD247" s="216"/>
      <c r="AE247" s="353"/>
      <c r="AF247" s="353"/>
      <c r="AG247" s="151">
        <v>45008</v>
      </c>
      <c r="AH247" s="9" t="s">
        <v>333</v>
      </c>
      <c r="AI247" s="580">
        <v>30</v>
      </c>
      <c r="AJ247" s="51"/>
      <c r="AK247" s="51"/>
      <c r="AL247" s="264"/>
      <c r="AM247" s="51"/>
      <c r="AN247" s="51"/>
      <c r="AO247" s="51"/>
      <c r="AP247" s="51"/>
      <c r="AQ247" s="51"/>
      <c r="AR247" s="51"/>
      <c r="AS247" s="51"/>
      <c r="AT247" s="51"/>
      <c r="AU247" s="51"/>
      <c r="AV247" s="51"/>
      <c r="AW247" s="51"/>
      <c r="AX247" s="51"/>
      <c r="AY247" s="51"/>
      <c r="AZ247" s="51"/>
      <c r="BA247" s="51"/>
      <c r="BB247" s="51"/>
      <c r="BC247" s="51"/>
      <c r="BD247" s="51"/>
      <c r="BE247" s="51"/>
      <c r="BF247" s="51">
        <v>30</v>
      </c>
      <c r="BG247" s="51"/>
      <c r="BH247" s="51"/>
      <c r="BI247" s="51"/>
      <c r="BJ247" s="51"/>
      <c r="BK247" s="51"/>
      <c r="BL247" s="51"/>
      <c r="BM247" s="51"/>
      <c r="BN247" s="51"/>
      <c r="BO247" s="51"/>
      <c r="BP247" s="51"/>
      <c r="BQ247" s="51"/>
      <c r="BR247" s="51"/>
      <c r="BS247" s="51"/>
      <c r="BT247" s="51"/>
    </row>
    <row r="248" spans="1:72" x14ac:dyDescent="0.25">
      <c r="C248" s="394"/>
      <c r="I248" s="216"/>
      <c r="J248" s="216"/>
      <c r="K248" s="216"/>
      <c r="L248" s="216"/>
      <c r="M248" s="216"/>
      <c r="N248" s="216"/>
      <c r="P248" s="216"/>
      <c r="Q248" s="216"/>
      <c r="R248" s="216"/>
      <c r="S248" s="216"/>
      <c r="T248" s="216"/>
      <c r="U248" s="216"/>
      <c r="V248" s="216"/>
      <c r="W248" s="216"/>
      <c r="X248" s="216"/>
      <c r="Y248" s="216"/>
      <c r="Z248" s="216"/>
      <c r="AA248" s="374"/>
      <c r="AB248" s="216"/>
      <c r="AC248" s="216"/>
      <c r="AD248" s="216"/>
      <c r="AE248" s="353"/>
      <c r="AF248" s="353"/>
      <c r="AG248" s="151">
        <v>45008</v>
      </c>
      <c r="AH248" s="9" t="s">
        <v>334</v>
      </c>
      <c r="AI248" s="580">
        <v>9.8699999999999992</v>
      </c>
      <c r="AJ248" s="51"/>
      <c r="AK248" s="51"/>
      <c r="AL248" s="264"/>
      <c r="AM248" s="51"/>
      <c r="AN248" s="51"/>
      <c r="AO248" s="51"/>
      <c r="AP248" s="51"/>
      <c r="AQ248" s="51"/>
      <c r="AR248" s="51">
        <v>9.8699999999999992</v>
      </c>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row>
    <row r="249" spans="1:72" x14ac:dyDescent="0.25">
      <c r="C249" s="394"/>
      <c r="I249" s="342"/>
      <c r="J249" s="216"/>
      <c r="K249" s="216"/>
      <c r="L249" s="342"/>
      <c r="M249" s="342"/>
      <c r="N249" s="216"/>
      <c r="P249" s="216"/>
      <c r="Q249" s="216"/>
      <c r="R249" s="216"/>
      <c r="S249" s="216"/>
      <c r="T249" s="216"/>
      <c r="U249" s="216"/>
      <c r="V249" s="216"/>
      <c r="W249" s="216"/>
      <c r="X249" s="216"/>
      <c r="Y249" s="216"/>
      <c r="Z249" s="216"/>
      <c r="AA249" s="12"/>
      <c r="AB249" s="216"/>
      <c r="AC249" s="216"/>
      <c r="AD249" s="216"/>
      <c r="AE249" s="353"/>
      <c r="AF249" s="353"/>
      <c r="AG249" s="151">
        <v>45011</v>
      </c>
      <c r="AH249" s="9" t="s">
        <v>335</v>
      </c>
      <c r="AI249" s="580">
        <v>29.16</v>
      </c>
      <c r="AJ249" s="51"/>
      <c r="AK249" s="51"/>
      <c r="AL249" s="264"/>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v>29.16</v>
      </c>
      <c r="BO249" s="51"/>
      <c r="BP249" s="51"/>
      <c r="BQ249" s="51"/>
      <c r="BR249" s="51"/>
      <c r="BS249" s="51"/>
      <c r="BT249" s="51"/>
    </row>
    <row r="250" spans="1:72" x14ac:dyDescent="0.25">
      <c r="B250" s="4"/>
      <c r="C250" s="394"/>
      <c r="D250" s="350"/>
      <c r="H250" s="216"/>
      <c r="I250" s="216"/>
      <c r="J250" s="216"/>
      <c r="K250" s="216"/>
      <c r="L250" s="216"/>
      <c r="M250" s="216"/>
      <c r="N250" s="216"/>
      <c r="P250" s="216"/>
      <c r="Q250" s="216"/>
      <c r="R250" s="216"/>
      <c r="S250" s="216"/>
      <c r="T250" s="216"/>
      <c r="U250" s="216"/>
      <c r="V250" s="216"/>
      <c r="W250" s="216"/>
      <c r="X250" s="216"/>
      <c r="Y250" s="216"/>
      <c r="Z250" s="216"/>
      <c r="AA250" s="374"/>
      <c r="AB250" s="216"/>
      <c r="AC250" s="216"/>
      <c r="AD250" s="216"/>
      <c r="AE250" s="353"/>
      <c r="AF250" s="353"/>
      <c r="AG250" s="151">
        <v>45014</v>
      </c>
      <c r="AH250" s="9" t="s">
        <v>339</v>
      </c>
      <c r="AI250" s="580">
        <v>12.5</v>
      </c>
      <c r="AJ250" s="51"/>
      <c r="AK250" s="51"/>
      <c r="AL250" s="264"/>
      <c r="AM250" s="51"/>
      <c r="AN250" s="51"/>
      <c r="AO250" s="51"/>
      <c r="AP250" s="51"/>
      <c r="AQ250" s="51"/>
      <c r="AR250" s="51"/>
      <c r="AS250" s="51"/>
      <c r="AT250" s="51"/>
      <c r="AU250" s="51"/>
      <c r="AV250" s="51"/>
      <c r="AW250" s="51"/>
      <c r="AX250" s="51"/>
      <c r="AY250" s="51"/>
      <c r="AZ250" s="51"/>
      <c r="BA250" s="51"/>
      <c r="BB250" s="51"/>
      <c r="BC250" s="51">
        <v>12.5</v>
      </c>
      <c r="BD250" s="51"/>
      <c r="BE250" s="51"/>
      <c r="BF250" s="51"/>
      <c r="BG250" s="51"/>
      <c r="BH250" s="51"/>
      <c r="BI250" s="51"/>
      <c r="BJ250" s="51"/>
      <c r="BK250" s="51"/>
      <c r="BL250" s="51"/>
      <c r="BM250" s="51"/>
      <c r="BN250" s="51"/>
      <c r="BO250" s="51"/>
      <c r="BP250" s="51"/>
      <c r="BQ250" s="51"/>
      <c r="BR250" s="51"/>
      <c r="BS250" s="51"/>
      <c r="BT250" s="51"/>
    </row>
    <row r="251" spans="1:72" x14ac:dyDescent="0.25">
      <c r="B251" s="4"/>
      <c r="C251" s="394"/>
      <c r="D251" s="350"/>
      <c r="H251" s="216"/>
      <c r="I251" s="216"/>
      <c r="J251" s="216"/>
      <c r="K251" s="216"/>
      <c r="L251" s="216"/>
      <c r="M251" s="216"/>
      <c r="N251" s="216"/>
      <c r="P251" s="216"/>
      <c r="Q251" s="216"/>
      <c r="R251" s="216"/>
      <c r="S251" s="216"/>
      <c r="T251" s="216"/>
      <c r="U251" s="216"/>
      <c r="V251" s="216"/>
      <c r="W251" s="216"/>
      <c r="X251" s="216"/>
      <c r="Y251" s="216"/>
      <c r="Z251" s="216"/>
      <c r="AA251" s="374"/>
      <c r="AB251" s="216"/>
      <c r="AC251" s="216"/>
      <c r="AD251" s="216"/>
      <c r="AE251" s="353"/>
      <c r="AF251" s="353"/>
      <c r="AG251" s="151">
        <v>45014</v>
      </c>
      <c r="AH251" s="9" t="s">
        <v>340</v>
      </c>
      <c r="AI251" s="580">
        <v>12.5</v>
      </c>
      <c r="AJ251" s="51"/>
      <c r="AK251" s="51"/>
      <c r="AL251" s="264"/>
      <c r="AM251" s="51"/>
      <c r="AN251" s="51"/>
      <c r="AO251" s="51"/>
      <c r="AP251" s="51"/>
      <c r="AQ251" s="51"/>
      <c r="AR251" s="51"/>
      <c r="AS251" s="51"/>
      <c r="AT251" s="51"/>
      <c r="AU251" s="51"/>
      <c r="AV251" s="51"/>
      <c r="AW251" s="51"/>
      <c r="AX251" s="51"/>
      <c r="AY251" s="51"/>
      <c r="AZ251" s="51"/>
      <c r="BA251" s="51"/>
      <c r="BB251" s="51"/>
      <c r="BC251" s="51">
        <v>12.5</v>
      </c>
      <c r="BD251" s="51"/>
      <c r="BE251" s="51"/>
      <c r="BF251" s="51"/>
      <c r="BG251" s="51"/>
      <c r="BH251" s="51"/>
      <c r="BI251" s="51"/>
      <c r="BJ251" s="51"/>
      <c r="BK251" s="51"/>
      <c r="BL251" s="51"/>
      <c r="BM251" s="51"/>
      <c r="BN251" s="51"/>
      <c r="BO251" s="51"/>
      <c r="BP251" s="51"/>
      <c r="BQ251" s="51"/>
      <c r="BR251" s="51"/>
      <c r="BS251" s="51"/>
      <c r="BT251" s="51"/>
    </row>
    <row r="252" spans="1:72" x14ac:dyDescent="0.25">
      <c r="B252" s="4"/>
      <c r="C252" s="394"/>
      <c r="D252" s="350"/>
      <c r="H252" s="216"/>
      <c r="I252" s="216"/>
      <c r="J252" s="216"/>
      <c r="K252" s="216"/>
      <c r="L252" s="216"/>
      <c r="M252" s="216"/>
      <c r="N252" s="216"/>
      <c r="P252" s="216"/>
      <c r="Q252" s="216"/>
      <c r="R252" s="216"/>
      <c r="S252" s="216"/>
      <c r="T252" s="216"/>
      <c r="U252" s="216"/>
      <c r="V252" s="216"/>
      <c r="W252" s="216"/>
      <c r="X252" s="216"/>
      <c r="Y252" s="216"/>
      <c r="Z252" s="216"/>
      <c r="AA252" s="374"/>
      <c r="AB252" s="216"/>
      <c r="AC252" s="216"/>
      <c r="AD252" s="216"/>
      <c r="AE252" s="353"/>
      <c r="AF252" s="353"/>
      <c r="AG252" s="151">
        <v>45014</v>
      </c>
      <c r="AH252" s="9" t="s">
        <v>341</v>
      </c>
      <c r="AI252" s="580">
        <v>12.5</v>
      </c>
      <c r="AJ252" s="51"/>
      <c r="AK252" s="51"/>
      <c r="AL252" s="264"/>
      <c r="AM252" s="51"/>
      <c r="AN252" s="51"/>
      <c r="AO252" s="51"/>
      <c r="AP252" s="51"/>
      <c r="AQ252" s="51"/>
      <c r="AR252" s="51"/>
      <c r="AS252" s="51"/>
      <c r="AT252" s="51"/>
      <c r="AU252" s="51"/>
      <c r="AV252" s="51"/>
      <c r="AW252" s="51"/>
      <c r="AX252" s="51"/>
      <c r="AY252" s="51"/>
      <c r="AZ252" s="51"/>
      <c r="BA252" s="51"/>
      <c r="BB252" s="51"/>
      <c r="BC252" s="51">
        <v>12.5</v>
      </c>
      <c r="BD252" s="51"/>
      <c r="BE252" s="51"/>
      <c r="BF252" s="51"/>
      <c r="BG252" s="51"/>
      <c r="BH252" s="51"/>
      <c r="BI252" s="51"/>
      <c r="BJ252" s="51"/>
      <c r="BK252" s="51"/>
      <c r="BL252" s="51"/>
      <c r="BM252" s="51"/>
      <c r="BN252" s="51"/>
      <c r="BO252" s="51"/>
      <c r="BP252" s="51"/>
      <c r="BQ252" s="51"/>
      <c r="BR252" s="51"/>
      <c r="BS252" s="51"/>
      <c r="BT252" s="51"/>
    </row>
    <row r="253" spans="1:72" x14ac:dyDescent="0.25">
      <c r="B253" s="4"/>
      <c r="C253" s="394"/>
      <c r="D253" s="350"/>
      <c r="H253" s="216"/>
      <c r="I253" s="216"/>
      <c r="J253" s="216"/>
      <c r="K253" s="216"/>
      <c r="L253" s="216"/>
      <c r="M253" s="216"/>
      <c r="N253" s="216"/>
      <c r="P253" s="216"/>
      <c r="Q253" s="216"/>
      <c r="R253" s="216"/>
      <c r="S253" s="216"/>
      <c r="T253" s="216"/>
      <c r="U253" s="216"/>
      <c r="V253" s="216"/>
      <c r="W253" s="216"/>
      <c r="X253" s="216"/>
      <c r="Y253" s="216"/>
      <c r="Z253" s="216"/>
      <c r="AA253" s="374"/>
      <c r="AB253" s="216"/>
      <c r="AC253" s="216"/>
      <c r="AD253" s="216"/>
      <c r="AE253" s="353"/>
      <c r="AF253" s="353"/>
      <c r="AG253" s="151">
        <v>45014</v>
      </c>
      <c r="AH253" s="9" t="s">
        <v>342</v>
      </c>
      <c r="AI253" s="580">
        <v>12.5</v>
      </c>
      <c r="AJ253" s="51"/>
      <c r="AK253" s="51"/>
      <c r="AL253" s="264"/>
      <c r="AM253" s="51"/>
      <c r="AN253" s="51"/>
      <c r="AO253" s="51"/>
      <c r="AP253" s="51"/>
      <c r="AQ253" s="51"/>
      <c r="AR253" s="51"/>
      <c r="AS253" s="51"/>
      <c r="AT253" s="51"/>
      <c r="AU253" s="51"/>
      <c r="AV253" s="51"/>
      <c r="AW253" s="51"/>
      <c r="AX253" s="51"/>
      <c r="AY253" s="51"/>
      <c r="AZ253" s="51"/>
      <c r="BA253" s="51"/>
      <c r="BB253" s="51"/>
      <c r="BC253" s="51">
        <v>12.5</v>
      </c>
      <c r="BD253" s="51"/>
      <c r="BE253" s="51"/>
      <c r="BF253" s="51"/>
      <c r="BG253" s="51"/>
      <c r="BH253" s="51"/>
      <c r="BI253" s="51"/>
      <c r="BJ253" s="51"/>
      <c r="BK253" s="51"/>
      <c r="BL253" s="51"/>
      <c r="BM253" s="51"/>
      <c r="BN253" s="51"/>
      <c r="BO253" s="51"/>
      <c r="BP253" s="51"/>
      <c r="BQ253" s="51"/>
      <c r="BR253" s="51"/>
      <c r="BS253" s="51"/>
      <c r="BT253" s="51"/>
    </row>
    <row r="254" spans="1:72" x14ac:dyDescent="0.25">
      <c r="B254" s="4"/>
      <c r="C254" s="394"/>
      <c r="D254" s="350"/>
      <c r="H254" s="216"/>
      <c r="I254" s="216"/>
      <c r="J254" s="216"/>
      <c r="K254" s="216"/>
      <c r="L254" s="216"/>
      <c r="M254" s="216"/>
      <c r="N254" s="216"/>
      <c r="P254" s="216"/>
      <c r="Q254" s="216"/>
      <c r="R254" s="216"/>
      <c r="S254" s="216"/>
      <c r="T254" s="216"/>
      <c r="U254" s="216"/>
      <c r="V254" s="216"/>
      <c r="W254" s="216"/>
      <c r="X254" s="216"/>
      <c r="Y254" s="216"/>
      <c r="Z254" s="216"/>
      <c r="AA254" s="374"/>
      <c r="AB254" s="216"/>
      <c r="AC254" s="216"/>
      <c r="AD254" s="216"/>
      <c r="AE254" s="353"/>
      <c r="AF254" s="353"/>
      <c r="AG254" s="151">
        <v>45014</v>
      </c>
      <c r="AH254" s="9" t="s">
        <v>343</v>
      </c>
      <c r="AI254" s="580">
        <v>12.5</v>
      </c>
      <c r="AJ254" s="51"/>
      <c r="AK254" s="51"/>
      <c r="AL254" s="264"/>
      <c r="AM254" s="51"/>
      <c r="AN254" s="51"/>
      <c r="AO254" s="51"/>
      <c r="AP254" s="51"/>
      <c r="AQ254" s="51"/>
      <c r="AR254" s="51"/>
      <c r="AS254" s="51"/>
      <c r="AT254" s="51"/>
      <c r="AU254" s="51"/>
      <c r="AV254" s="51"/>
      <c r="AW254" s="51"/>
      <c r="AX254" s="51"/>
      <c r="AY254" s="51"/>
      <c r="AZ254" s="51"/>
      <c r="BA254" s="51"/>
      <c r="BB254" s="51"/>
      <c r="BC254" s="51">
        <v>12.5</v>
      </c>
      <c r="BD254" s="51"/>
      <c r="BE254" s="51"/>
      <c r="BF254" s="51"/>
      <c r="BG254" s="51"/>
      <c r="BH254" s="51"/>
      <c r="BI254" s="51"/>
      <c r="BJ254" s="51"/>
      <c r="BK254" s="51"/>
      <c r="BL254" s="51"/>
      <c r="BM254" s="51"/>
      <c r="BN254" s="51"/>
      <c r="BO254" s="51"/>
      <c r="BP254" s="51"/>
      <c r="BQ254" s="51"/>
      <c r="BR254" s="51"/>
      <c r="BS254" s="51"/>
      <c r="BT254" s="51"/>
    </row>
    <row r="255" spans="1:72" x14ac:dyDescent="0.25">
      <c r="B255" s="4"/>
      <c r="C255" s="394"/>
      <c r="D255" s="350"/>
      <c r="H255" s="216"/>
      <c r="I255" s="216"/>
      <c r="J255" s="216"/>
      <c r="K255" s="216"/>
      <c r="L255" s="216"/>
      <c r="M255" s="216"/>
      <c r="N255" s="216"/>
      <c r="P255" s="216"/>
      <c r="Q255" s="216"/>
      <c r="R255" s="216"/>
      <c r="S255" s="216"/>
      <c r="T255" s="216"/>
      <c r="U255" s="216"/>
      <c r="V255" s="216"/>
      <c r="W255" s="216"/>
      <c r="X255" s="216"/>
      <c r="Y255" s="216"/>
      <c r="Z255" s="216"/>
      <c r="AA255" s="374"/>
      <c r="AB255" s="216"/>
      <c r="AC255" s="216"/>
      <c r="AD255" s="216"/>
      <c r="AE255" s="353"/>
      <c r="AF255" s="353"/>
      <c r="AG255" s="151">
        <v>45014</v>
      </c>
      <c r="AH255" s="9" t="s">
        <v>344</v>
      </c>
      <c r="AI255" s="580">
        <v>12.5</v>
      </c>
      <c r="AJ255" s="51"/>
      <c r="AK255" s="51"/>
      <c r="AL255" s="264"/>
      <c r="AM255" s="51"/>
      <c r="AN255" s="51"/>
      <c r="AO255" s="51"/>
      <c r="AP255" s="51"/>
      <c r="AQ255" s="51"/>
      <c r="AR255" s="51"/>
      <c r="AS255" s="51"/>
      <c r="AT255" s="51"/>
      <c r="AU255" s="51"/>
      <c r="AV255" s="51"/>
      <c r="AW255" s="51"/>
      <c r="AX255" s="51"/>
      <c r="AY255" s="51"/>
      <c r="AZ255" s="51"/>
      <c r="BA255" s="51"/>
      <c r="BB255" s="51"/>
      <c r="BC255" s="51">
        <v>12.5</v>
      </c>
      <c r="BD255" s="51"/>
      <c r="BE255" s="51"/>
      <c r="BF255" s="51"/>
      <c r="BG255" s="51"/>
      <c r="BH255" s="51"/>
      <c r="BI255" s="51"/>
      <c r="BJ255" s="51"/>
      <c r="BK255" s="51"/>
      <c r="BL255" s="51"/>
      <c r="BM255" s="51"/>
      <c r="BN255" s="51"/>
      <c r="BO255" s="51"/>
      <c r="BP255" s="51"/>
      <c r="BQ255" s="51"/>
      <c r="BR255" s="51"/>
      <c r="BS255" s="51"/>
      <c r="BT255" s="51"/>
    </row>
    <row r="256" spans="1:72" x14ac:dyDescent="0.25">
      <c r="B256" s="4"/>
      <c r="C256" s="394"/>
      <c r="D256" s="350"/>
      <c r="H256" s="216"/>
      <c r="I256" s="216"/>
      <c r="J256" s="216"/>
      <c r="K256" s="216"/>
      <c r="L256" s="216"/>
      <c r="M256" s="216"/>
      <c r="N256" s="216"/>
      <c r="P256" s="216"/>
      <c r="Q256" s="216"/>
      <c r="R256" s="216"/>
      <c r="S256" s="216"/>
      <c r="T256" s="216"/>
      <c r="U256" s="216"/>
      <c r="V256" s="216"/>
      <c r="W256" s="216"/>
      <c r="X256" s="216"/>
      <c r="Y256" s="216"/>
      <c r="Z256" s="216"/>
      <c r="AA256" s="374"/>
      <c r="AB256" s="216"/>
      <c r="AC256" s="216"/>
      <c r="AD256" s="216"/>
      <c r="AE256" s="353"/>
      <c r="AF256" s="353"/>
      <c r="AG256" s="151">
        <v>45014</v>
      </c>
      <c r="AH256" s="9" t="s">
        <v>345</v>
      </c>
      <c r="AI256" s="580">
        <v>12.5</v>
      </c>
      <c r="AJ256" s="51"/>
      <c r="AK256" s="51"/>
      <c r="AL256" s="264"/>
      <c r="AM256" s="51"/>
      <c r="AN256" s="51"/>
      <c r="AO256" s="51"/>
      <c r="AP256" s="51"/>
      <c r="AQ256" s="51"/>
      <c r="AR256" s="51"/>
      <c r="AS256" s="51"/>
      <c r="AT256" s="51"/>
      <c r="AU256" s="51"/>
      <c r="AV256" s="51"/>
      <c r="AW256" s="51"/>
      <c r="AX256" s="51"/>
      <c r="AY256" s="51"/>
      <c r="AZ256" s="51"/>
      <c r="BA256" s="51"/>
      <c r="BB256" s="51"/>
      <c r="BC256" s="51">
        <v>12.5</v>
      </c>
      <c r="BD256" s="51"/>
      <c r="BE256" s="51"/>
      <c r="BF256" s="51"/>
      <c r="BG256" s="51"/>
      <c r="BH256" s="51"/>
      <c r="BI256" s="51"/>
      <c r="BJ256" s="51"/>
      <c r="BK256" s="51"/>
      <c r="BL256" s="51"/>
      <c r="BM256" s="51"/>
      <c r="BN256" s="51"/>
      <c r="BO256" s="51"/>
      <c r="BP256" s="51"/>
      <c r="BQ256" s="51"/>
      <c r="BR256" s="51"/>
      <c r="BS256" s="51"/>
      <c r="BT256" s="51"/>
    </row>
    <row r="257" spans="2:72" x14ac:dyDescent="0.25">
      <c r="B257" s="4"/>
      <c r="C257" s="394"/>
      <c r="D257" s="350"/>
      <c r="H257" s="216"/>
      <c r="I257" s="216"/>
      <c r="J257" s="216"/>
      <c r="K257" s="216"/>
      <c r="L257" s="216"/>
      <c r="M257" s="216"/>
      <c r="N257" s="216"/>
      <c r="P257" s="216"/>
      <c r="Q257" s="216"/>
      <c r="R257" s="216"/>
      <c r="S257" s="216"/>
      <c r="T257" s="216"/>
      <c r="U257" s="216"/>
      <c r="V257" s="216"/>
      <c r="W257" s="216"/>
      <c r="X257" s="216"/>
      <c r="Y257" s="216"/>
      <c r="Z257" s="216"/>
      <c r="AA257" s="374"/>
      <c r="AB257" s="216"/>
      <c r="AC257" s="216"/>
      <c r="AD257" s="216"/>
      <c r="AE257" s="353"/>
      <c r="AF257" s="353"/>
      <c r="AG257" s="151">
        <v>45014</v>
      </c>
      <c r="AH257" s="9" t="s">
        <v>346</v>
      </c>
      <c r="AI257" s="580">
        <v>12.5</v>
      </c>
      <c r="AJ257" s="51"/>
      <c r="AK257" s="51"/>
      <c r="AL257" s="264"/>
      <c r="AM257" s="51"/>
      <c r="AN257" s="51"/>
      <c r="AO257" s="51"/>
      <c r="AP257" s="51"/>
      <c r="AQ257" s="51"/>
      <c r="AR257" s="51"/>
      <c r="AS257" s="51"/>
      <c r="AT257" s="51"/>
      <c r="AU257" s="51"/>
      <c r="AV257" s="51"/>
      <c r="AW257" s="51"/>
      <c r="AX257" s="51"/>
      <c r="AY257" s="51"/>
      <c r="AZ257" s="51"/>
      <c r="BA257" s="51"/>
      <c r="BB257" s="51"/>
      <c r="BC257" s="51">
        <v>12.5</v>
      </c>
      <c r="BD257" s="51"/>
      <c r="BE257" s="51"/>
      <c r="BF257" s="51"/>
      <c r="BG257" s="51"/>
      <c r="BH257" s="51"/>
      <c r="BI257" s="51"/>
      <c r="BJ257" s="51"/>
      <c r="BK257" s="51"/>
      <c r="BL257" s="51"/>
      <c r="BM257" s="51"/>
      <c r="BN257" s="51"/>
      <c r="BO257" s="51"/>
      <c r="BP257" s="51"/>
      <c r="BQ257" s="51"/>
      <c r="BR257" s="51"/>
      <c r="BS257" s="51"/>
      <c r="BT257" s="51"/>
    </row>
    <row r="258" spans="2:72" x14ac:dyDescent="0.25">
      <c r="B258" s="4"/>
      <c r="C258" s="394"/>
      <c r="D258" s="350"/>
      <c r="H258" s="216"/>
      <c r="I258" s="216"/>
      <c r="J258" s="216"/>
      <c r="K258" s="216"/>
      <c r="L258" s="216"/>
      <c r="M258" s="216"/>
      <c r="N258" s="216"/>
      <c r="P258" s="216"/>
      <c r="Q258" s="216"/>
      <c r="R258" s="216"/>
      <c r="S258" s="216"/>
      <c r="T258" s="216"/>
      <c r="U258" s="216"/>
      <c r="V258" s="216"/>
      <c r="W258" s="216"/>
      <c r="X258" s="216"/>
      <c r="Y258" s="216"/>
      <c r="Z258" s="216"/>
      <c r="AA258" s="374"/>
      <c r="AB258" s="216"/>
      <c r="AC258" s="216"/>
      <c r="AD258" s="216"/>
      <c r="AE258" s="353"/>
      <c r="AF258" s="353"/>
      <c r="AG258" s="151">
        <v>45014</v>
      </c>
      <c r="AH258" s="9" t="s">
        <v>390</v>
      </c>
      <c r="AI258" s="580">
        <v>12.5</v>
      </c>
      <c r="AJ258" s="51"/>
      <c r="AK258" s="51"/>
      <c r="AL258" s="264"/>
      <c r="AM258" s="51"/>
      <c r="AN258" s="51"/>
      <c r="AO258" s="51"/>
      <c r="AP258" s="51"/>
      <c r="AQ258" s="51"/>
      <c r="AR258" s="51"/>
      <c r="AS258" s="51"/>
      <c r="AT258" s="51"/>
      <c r="AU258" s="51"/>
      <c r="AV258" s="51"/>
      <c r="AW258" s="51"/>
      <c r="AX258" s="51"/>
      <c r="AY258" s="51"/>
      <c r="AZ258" s="51"/>
      <c r="BA258" s="51"/>
      <c r="BB258" s="51"/>
      <c r="BC258" s="51">
        <v>12.5</v>
      </c>
      <c r="BD258" s="51"/>
      <c r="BE258" s="51"/>
      <c r="BF258" s="51"/>
      <c r="BG258" s="51"/>
      <c r="BH258" s="51"/>
      <c r="BI258" s="51"/>
      <c r="BJ258" s="51"/>
      <c r="BK258" s="51"/>
      <c r="BL258" s="51"/>
      <c r="BM258" s="51"/>
      <c r="BN258" s="51"/>
      <c r="BO258" s="51"/>
      <c r="BP258" s="51"/>
      <c r="BQ258" s="51"/>
      <c r="BR258" s="51"/>
      <c r="BS258" s="51"/>
      <c r="BT258" s="51"/>
    </row>
    <row r="259" spans="2:72" x14ac:dyDescent="0.25">
      <c r="B259" s="4"/>
      <c r="C259" s="394"/>
      <c r="D259" s="350"/>
      <c r="H259" s="216"/>
      <c r="I259" s="216"/>
      <c r="J259" s="216"/>
      <c r="K259" s="216"/>
      <c r="L259" s="216"/>
      <c r="M259" s="216"/>
      <c r="N259" s="216"/>
      <c r="P259" s="216"/>
      <c r="Q259" s="216"/>
      <c r="R259" s="216"/>
      <c r="S259" s="216"/>
      <c r="T259" s="216"/>
      <c r="U259" s="216"/>
      <c r="V259" s="216"/>
      <c r="W259" s="216"/>
      <c r="X259" s="216"/>
      <c r="Y259" s="216"/>
      <c r="Z259" s="216"/>
      <c r="AA259" s="374"/>
      <c r="AB259" s="216"/>
      <c r="AC259" s="216"/>
      <c r="AD259" s="216"/>
      <c r="AE259" s="353"/>
      <c r="AF259" s="353"/>
      <c r="AG259" s="151">
        <v>45014</v>
      </c>
      <c r="AH259" s="9" t="s">
        <v>347</v>
      </c>
      <c r="AI259" s="580">
        <v>17.5</v>
      </c>
      <c r="AJ259" s="51"/>
      <c r="AK259" s="51"/>
      <c r="AL259" s="264"/>
      <c r="AM259" s="51"/>
      <c r="AN259" s="51"/>
      <c r="AO259" s="51"/>
      <c r="AP259" s="51"/>
      <c r="AQ259" s="51"/>
      <c r="AR259" s="51"/>
      <c r="AS259" s="51"/>
      <c r="AT259" s="51"/>
      <c r="AU259" s="51"/>
      <c r="AV259" s="51"/>
      <c r="AW259" s="51"/>
      <c r="AX259" s="51"/>
      <c r="AY259" s="51"/>
      <c r="AZ259" s="51"/>
      <c r="BA259" s="51"/>
      <c r="BB259" s="51"/>
      <c r="BC259" s="51">
        <v>17.5</v>
      </c>
      <c r="BD259" s="51"/>
      <c r="BE259" s="51"/>
      <c r="BF259" s="51"/>
      <c r="BG259" s="51"/>
      <c r="BH259" s="51"/>
      <c r="BI259" s="51"/>
      <c r="BJ259" s="51"/>
      <c r="BK259" s="51"/>
      <c r="BL259" s="51"/>
      <c r="BM259" s="51"/>
      <c r="BN259" s="51"/>
      <c r="BO259" s="51"/>
      <c r="BP259" s="51"/>
      <c r="BQ259" s="51"/>
      <c r="BR259" s="51"/>
      <c r="BS259" s="51"/>
      <c r="BT259" s="51"/>
    </row>
    <row r="260" spans="2:72" x14ac:dyDescent="0.25">
      <c r="B260" s="4"/>
      <c r="C260" s="394"/>
      <c r="D260" s="350"/>
      <c r="H260" s="216"/>
      <c r="I260" s="216"/>
      <c r="J260" s="216"/>
      <c r="K260" s="216"/>
      <c r="L260" s="216"/>
      <c r="M260" s="216"/>
      <c r="N260" s="216"/>
      <c r="P260" s="216"/>
      <c r="Q260" s="216"/>
      <c r="R260" s="216"/>
      <c r="S260" s="216"/>
      <c r="T260" s="216"/>
      <c r="U260" s="216"/>
      <c r="V260" s="216"/>
      <c r="W260" s="216"/>
      <c r="X260" s="216"/>
      <c r="Y260" s="216"/>
      <c r="Z260" s="216"/>
      <c r="AA260" s="374"/>
      <c r="AB260" s="216"/>
      <c r="AC260" s="216"/>
      <c r="AD260" s="216"/>
      <c r="AE260" s="353"/>
      <c r="AF260" s="353"/>
      <c r="AG260" s="151">
        <v>45014</v>
      </c>
      <c r="AH260" s="9" t="s">
        <v>348</v>
      </c>
      <c r="AI260" s="580">
        <v>17.5</v>
      </c>
      <c r="AJ260" s="51"/>
      <c r="AK260" s="51"/>
      <c r="AL260" s="264"/>
      <c r="AM260" s="51"/>
      <c r="AN260" s="51"/>
      <c r="AO260" s="51"/>
      <c r="AP260" s="51"/>
      <c r="AQ260" s="51"/>
      <c r="AR260" s="51"/>
      <c r="AS260" s="51"/>
      <c r="AT260" s="51"/>
      <c r="AU260" s="51"/>
      <c r="AV260" s="51"/>
      <c r="AW260" s="51"/>
      <c r="AX260" s="51"/>
      <c r="AY260" s="51"/>
      <c r="AZ260" s="51"/>
      <c r="BA260" s="51"/>
      <c r="BB260" s="51"/>
      <c r="BC260" s="51">
        <v>17.5</v>
      </c>
      <c r="BD260" s="51"/>
      <c r="BE260" s="51"/>
      <c r="BF260" s="51"/>
      <c r="BG260" s="51"/>
      <c r="BH260" s="51"/>
      <c r="BI260" s="51"/>
      <c r="BJ260" s="51"/>
      <c r="BK260" s="51"/>
      <c r="BL260" s="51"/>
      <c r="BM260" s="51"/>
      <c r="BN260" s="51"/>
      <c r="BO260" s="51"/>
      <c r="BP260" s="51"/>
      <c r="BQ260" s="51"/>
      <c r="BR260" s="51"/>
      <c r="BS260" s="51"/>
      <c r="BT260" s="51"/>
    </row>
    <row r="261" spans="2:72" x14ac:dyDescent="0.25">
      <c r="B261" s="4"/>
      <c r="C261" s="394"/>
      <c r="D261" s="350"/>
      <c r="H261" s="216"/>
      <c r="I261" s="216"/>
      <c r="J261" s="216"/>
      <c r="K261" s="216"/>
      <c r="L261" s="216"/>
      <c r="M261" s="216"/>
      <c r="N261" s="216"/>
      <c r="P261" s="216"/>
      <c r="Q261" s="216"/>
      <c r="R261" s="216"/>
      <c r="S261" s="216"/>
      <c r="T261" s="216"/>
      <c r="U261" s="216"/>
      <c r="V261" s="216"/>
      <c r="W261" s="216"/>
      <c r="X261" s="216"/>
      <c r="Y261" s="216"/>
      <c r="Z261" s="216"/>
      <c r="AA261" s="374"/>
      <c r="AB261" s="216"/>
      <c r="AC261" s="216"/>
      <c r="AD261" s="216"/>
      <c r="AE261" s="353"/>
      <c r="AF261" s="353"/>
      <c r="AG261" s="151">
        <v>45014</v>
      </c>
      <c r="AH261" s="9" t="s">
        <v>349</v>
      </c>
      <c r="AI261" s="580">
        <v>17.5</v>
      </c>
      <c r="AJ261" s="51"/>
      <c r="AK261" s="51"/>
      <c r="AL261" s="264"/>
      <c r="AM261" s="51"/>
      <c r="AN261" s="51"/>
      <c r="AO261" s="51"/>
      <c r="AP261" s="51"/>
      <c r="AQ261" s="51"/>
      <c r="AR261" s="51"/>
      <c r="AS261" s="51"/>
      <c r="AT261" s="51"/>
      <c r="AU261" s="51"/>
      <c r="AV261" s="51"/>
      <c r="AW261" s="51"/>
      <c r="AX261" s="51"/>
      <c r="AY261" s="51"/>
      <c r="AZ261" s="51"/>
      <c r="BA261" s="51"/>
      <c r="BB261" s="51"/>
      <c r="BC261" s="51">
        <v>17.5</v>
      </c>
      <c r="BD261" s="51"/>
      <c r="BE261" s="51"/>
      <c r="BF261" s="51"/>
      <c r="BG261" s="51"/>
      <c r="BH261" s="51"/>
      <c r="BI261" s="51"/>
      <c r="BJ261" s="51"/>
      <c r="BK261" s="51"/>
      <c r="BL261" s="51"/>
      <c r="BM261" s="51"/>
      <c r="BN261" s="51"/>
      <c r="BO261" s="51"/>
      <c r="BP261" s="51"/>
      <c r="BQ261" s="51"/>
      <c r="BR261" s="51"/>
      <c r="BS261" s="51"/>
      <c r="BT261" s="51"/>
    </row>
    <row r="262" spans="2:72" x14ac:dyDescent="0.25">
      <c r="B262" s="4"/>
      <c r="C262" s="394"/>
      <c r="D262" s="350"/>
      <c r="H262" s="216"/>
      <c r="I262" s="216"/>
      <c r="J262" s="216"/>
      <c r="K262" s="216"/>
      <c r="L262" s="216"/>
      <c r="M262" s="216"/>
      <c r="N262" s="216"/>
      <c r="P262" s="216"/>
      <c r="Q262" s="216"/>
      <c r="R262" s="216"/>
      <c r="S262" s="216"/>
      <c r="T262" s="216"/>
      <c r="U262" s="216"/>
      <c r="V262" s="216"/>
      <c r="W262" s="216"/>
      <c r="X262" s="216"/>
      <c r="Y262" s="216"/>
      <c r="Z262" s="216"/>
      <c r="AA262" s="374"/>
      <c r="AB262" s="216"/>
      <c r="AC262" s="216"/>
      <c r="AD262" s="216"/>
      <c r="AE262" s="353"/>
      <c r="AF262" s="353"/>
      <c r="AG262" s="151">
        <v>45014</v>
      </c>
      <c r="AH262" s="9" t="s">
        <v>350</v>
      </c>
      <c r="AI262" s="580">
        <v>17.5</v>
      </c>
      <c r="AJ262" s="51"/>
      <c r="AK262" s="51"/>
      <c r="AL262" s="264"/>
      <c r="AM262" s="51"/>
      <c r="AN262" s="51"/>
      <c r="AO262" s="51"/>
      <c r="AP262" s="51"/>
      <c r="AQ262" s="51"/>
      <c r="AR262" s="51"/>
      <c r="AS262" s="51"/>
      <c r="AT262" s="51"/>
      <c r="AU262" s="51"/>
      <c r="AV262" s="51"/>
      <c r="AW262" s="51"/>
      <c r="AX262" s="51"/>
      <c r="AY262" s="51"/>
      <c r="AZ262" s="51"/>
      <c r="BA262" s="51"/>
      <c r="BB262" s="51"/>
      <c r="BC262" s="51">
        <v>17.5</v>
      </c>
      <c r="BD262" s="51"/>
      <c r="BE262" s="51"/>
      <c r="BF262" s="51"/>
      <c r="BG262" s="51"/>
      <c r="BH262" s="51"/>
      <c r="BI262" s="51"/>
      <c r="BJ262" s="51"/>
      <c r="BK262" s="51"/>
      <c r="BL262" s="51"/>
      <c r="BM262" s="51"/>
      <c r="BN262" s="51"/>
      <c r="BO262" s="51"/>
      <c r="BP262" s="51"/>
      <c r="BQ262" s="51"/>
      <c r="BR262" s="51"/>
      <c r="BS262" s="51"/>
      <c r="BT262" s="51"/>
    </row>
    <row r="263" spans="2:72" x14ac:dyDescent="0.25">
      <c r="B263" s="4"/>
      <c r="C263" s="394"/>
      <c r="D263" s="350"/>
      <c r="H263" s="216"/>
      <c r="I263" s="216"/>
      <c r="J263" s="216"/>
      <c r="K263" s="216"/>
      <c r="L263" s="216"/>
      <c r="M263" s="216"/>
      <c r="N263" s="216"/>
      <c r="P263" s="216"/>
      <c r="Q263" s="216"/>
      <c r="R263" s="216"/>
      <c r="S263" s="216"/>
      <c r="T263" s="216"/>
      <c r="U263" s="216"/>
      <c r="V263" s="216"/>
      <c r="W263" s="216"/>
      <c r="X263" s="216"/>
      <c r="Y263" s="216"/>
      <c r="Z263" s="216"/>
      <c r="AA263" s="374"/>
      <c r="AB263" s="216"/>
      <c r="AC263" s="216"/>
      <c r="AD263" s="216"/>
      <c r="AE263" s="353"/>
      <c r="AF263" s="353"/>
      <c r="AG263" s="151">
        <v>45014</v>
      </c>
      <c r="AH263" s="9" t="s">
        <v>351</v>
      </c>
      <c r="AI263" s="580">
        <v>12.5</v>
      </c>
      <c r="AJ263" s="51"/>
      <c r="AK263" s="51"/>
      <c r="AL263" s="264"/>
      <c r="AM263" s="51"/>
      <c r="AN263" s="51"/>
      <c r="AO263" s="51"/>
      <c r="AP263" s="51"/>
      <c r="AQ263" s="51"/>
      <c r="AR263" s="51"/>
      <c r="AS263" s="51"/>
      <c r="AT263" s="51"/>
      <c r="AU263" s="51"/>
      <c r="AV263" s="51"/>
      <c r="AW263" s="51"/>
      <c r="AX263" s="51"/>
      <c r="AY263" s="51"/>
      <c r="AZ263" s="51"/>
      <c r="BA263" s="51"/>
      <c r="BB263" s="51"/>
      <c r="BC263" s="51">
        <v>12.5</v>
      </c>
      <c r="BD263" s="51"/>
      <c r="BE263" s="51"/>
      <c r="BF263" s="51"/>
      <c r="BG263" s="51"/>
      <c r="BH263" s="51"/>
      <c r="BI263" s="51"/>
      <c r="BJ263" s="51"/>
      <c r="BK263" s="51"/>
      <c r="BL263" s="51"/>
      <c r="BM263" s="51"/>
      <c r="BN263" s="51"/>
      <c r="BO263" s="51"/>
      <c r="BP263" s="51"/>
      <c r="BQ263" s="51"/>
      <c r="BR263" s="51"/>
      <c r="BS263" s="51"/>
      <c r="BT263" s="51"/>
    </row>
    <row r="264" spans="2:72" x14ac:dyDescent="0.25">
      <c r="B264" s="4"/>
      <c r="C264" s="394"/>
      <c r="D264" s="350"/>
      <c r="H264" s="216"/>
      <c r="I264" s="216"/>
      <c r="J264" s="216"/>
      <c r="K264" s="216"/>
      <c r="L264" s="216"/>
      <c r="M264" s="216"/>
      <c r="N264" s="216"/>
      <c r="P264" s="216"/>
      <c r="Q264" s="216"/>
      <c r="R264" s="216"/>
      <c r="S264" s="216"/>
      <c r="T264" s="216"/>
      <c r="U264" s="216"/>
      <c r="V264" s="216"/>
      <c r="W264" s="216"/>
      <c r="X264" s="216"/>
      <c r="Y264" s="216"/>
      <c r="Z264" s="216"/>
      <c r="AA264" s="374"/>
      <c r="AB264" s="216"/>
      <c r="AC264" s="216"/>
      <c r="AD264" s="216"/>
      <c r="AE264" s="353"/>
      <c r="AF264" s="353"/>
      <c r="AG264" s="151">
        <v>45014</v>
      </c>
      <c r="AH264" s="9" t="s">
        <v>352</v>
      </c>
      <c r="AI264" s="580">
        <v>12.5</v>
      </c>
      <c r="AJ264" s="51"/>
      <c r="AK264" s="51"/>
      <c r="AL264" s="264"/>
      <c r="AM264" s="51"/>
      <c r="AN264" s="51"/>
      <c r="AO264" s="51"/>
      <c r="AP264" s="51"/>
      <c r="AQ264" s="51"/>
      <c r="AR264" s="51"/>
      <c r="AS264" s="51"/>
      <c r="AT264" s="51"/>
      <c r="AU264" s="51"/>
      <c r="AV264" s="51"/>
      <c r="AW264" s="51"/>
      <c r="AX264" s="51"/>
      <c r="AY264" s="51"/>
      <c r="AZ264" s="51"/>
      <c r="BA264" s="51"/>
      <c r="BB264" s="51"/>
      <c r="BC264" s="51">
        <v>12.5</v>
      </c>
      <c r="BD264" s="51"/>
      <c r="BE264" s="51"/>
      <c r="BF264" s="51"/>
      <c r="BG264" s="51"/>
      <c r="BH264" s="51"/>
      <c r="BI264" s="51"/>
      <c r="BJ264" s="51"/>
      <c r="BK264" s="51"/>
      <c r="BL264" s="51"/>
      <c r="BM264" s="51"/>
      <c r="BN264" s="51"/>
      <c r="BO264" s="51"/>
      <c r="BP264" s="51"/>
      <c r="BQ264" s="51"/>
      <c r="BR264" s="51"/>
      <c r="BS264" s="51"/>
      <c r="BT264" s="51"/>
    </row>
    <row r="265" spans="2:72" x14ac:dyDescent="0.25">
      <c r="B265" s="4"/>
      <c r="C265" s="394"/>
      <c r="D265" s="350"/>
      <c r="H265" s="216"/>
      <c r="I265" s="216"/>
      <c r="J265" s="216"/>
      <c r="K265" s="216"/>
      <c r="L265" s="216"/>
      <c r="M265" s="216"/>
      <c r="N265" s="216"/>
      <c r="P265" s="216"/>
      <c r="Q265" s="216"/>
      <c r="R265" s="216"/>
      <c r="S265" s="216"/>
      <c r="T265" s="216"/>
      <c r="U265" s="216"/>
      <c r="V265" s="216"/>
      <c r="W265" s="216"/>
      <c r="X265" s="216"/>
      <c r="Y265" s="216"/>
      <c r="Z265" s="216"/>
      <c r="AA265" s="374"/>
      <c r="AB265" s="216"/>
      <c r="AC265" s="216"/>
      <c r="AD265" s="216"/>
      <c r="AE265" s="353"/>
      <c r="AF265" s="353"/>
      <c r="AG265" s="151">
        <v>45014</v>
      </c>
      <c r="AH265" s="9" t="s">
        <v>353</v>
      </c>
      <c r="AI265" s="580">
        <v>12.5</v>
      </c>
      <c r="AJ265" s="51"/>
      <c r="AK265" s="51"/>
      <c r="AL265" s="264"/>
      <c r="AM265" s="51"/>
      <c r="AN265" s="51"/>
      <c r="AO265" s="51"/>
      <c r="AP265" s="51"/>
      <c r="AQ265" s="51"/>
      <c r="AR265" s="51"/>
      <c r="AS265" s="51"/>
      <c r="AT265" s="51"/>
      <c r="AU265" s="51"/>
      <c r="AV265" s="51"/>
      <c r="AW265" s="51"/>
      <c r="AX265" s="51"/>
      <c r="AY265" s="51"/>
      <c r="AZ265" s="51"/>
      <c r="BA265" s="51"/>
      <c r="BB265" s="51"/>
      <c r="BC265" s="51">
        <v>12.5</v>
      </c>
      <c r="BD265" s="51"/>
      <c r="BE265" s="51"/>
      <c r="BF265" s="51"/>
      <c r="BG265" s="51"/>
      <c r="BH265" s="51"/>
      <c r="BI265" s="51"/>
      <c r="BJ265" s="51"/>
      <c r="BK265" s="51"/>
      <c r="BL265" s="51"/>
      <c r="BM265" s="51"/>
      <c r="BN265" s="51"/>
      <c r="BO265" s="51"/>
      <c r="BP265" s="51"/>
      <c r="BQ265" s="51"/>
      <c r="BR265" s="51"/>
      <c r="BS265" s="51"/>
      <c r="BT265" s="51"/>
    </row>
    <row r="266" spans="2:72" x14ac:dyDescent="0.25">
      <c r="B266" s="4"/>
      <c r="C266" s="394"/>
      <c r="D266" s="350"/>
      <c r="H266" s="216"/>
      <c r="I266" s="216"/>
      <c r="J266" s="216"/>
      <c r="K266" s="216"/>
      <c r="L266" s="216"/>
      <c r="M266" s="216"/>
      <c r="N266" s="216"/>
      <c r="P266" s="216"/>
      <c r="Q266" s="216"/>
      <c r="R266" s="216"/>
      <c r="S266" s="216"/>
      <c r="T266" s="216"/>
      <c r="U266" s="216"/>
      <c r="V266" s="216"/>
      <c r="W266" s="216"/>
      <c r="X266" s="216"/>
      <c r="Y266" s="216"/>
      <c r="Z266" s="216"/>
      <c r="AA266" s="374"/>
      <c r="AB266" s="216"/>
      <c r="AC266" s="216"/>
      <c r="AD266" s="216"/>
      <c r="AE266" s="353"/>
      <c r="AF266" s="353"/>
      <c r="AG266" s="151">
        <v>45014</v>
      </c>
      <c r="AH266" s="9" t="s">
        <v>354</v>
      </c>
      <c r="AI266" s="273">
        <v>7.5</v>
      </c>
      <c r="AJ266" s="51"/>
      <c r="AK266" s="51"/>
      <c r="AL266" s="264"/>
      <c r="AM266" s="51"/>
      <c r="AN266" s="51"/>
      <c r="AO266" s="51"/>
      <c r="AP266" s="51"/>
      <c r="AQ266" s="51"/>
      <c r="AR266" s="51"/>
      <c r="AS266" s="51"/>
      <c r="AT266" s="51"/>
      <c r="AU266" s="51"/>
      <c r="AV266" s="51"/>
      <c r="AW266" s="51"/>
      <c r="AX266" s="51"/>
      <c r="AY266" s="51"/>
      <c r="AZ266" s="51"/>
      <c r="BA266" s="51"/>
      <c r="BB266" s="51"/>
      <c r="BC266" s="9">
        <v>7.5</v>
      </c>
      <c r="BD266" s="51"/>
      <c r="BE266" s="51"/>
      <c r="BF266" s="51"/>
      <c r="BG266" s="51"/>
      <c r="BH266" s="51"/>
      <c r="BI266" s="51"/>
      <c r="BJ266" s="51"/>
      <c r="BK266" s="51"/>
      <c r="BL266" s="51"/>
      <c r="BM266" s="51"/>
      <c r="BN266" s="51"/>
      <c r="BO266" s="51"/>
      <c r="BP266" s="51"/>
      <c r="BQ266" s="51"/>
      <c r="BR266" s="51"/>
      <c r="BS266" s="51"/>
      <c r="BT266" s="51"/>
    </row>
    <row r="267" spans="2:72" x14ac:dyDescent="0.25">
      <c r="B267" s="4"/>
      <c r="C267" s="394"/>
      <c r="D267" s="350"/>
      <c r="H267" s="216"/>
      <c r="I267" s="216"/>
      <c r="J267" s="216"/>
      <c r="K267" s="216"/>
      <c r="L267" s="216"/>
      <c r="M267" s="216"/>
      <c r="N267" s="216"/>
      <c r="P267" s="216"/>
      <c r="Q267" s="216"/>
      <c r="R267" s="216"/>
      <c r="S267" s="216"/>
      <c r="T267" s="216"/>
      <c r="U267" s="216"/>
      <c r="V267" s="216"/>
      <c r="W267" s="216"/>
      <c r="X267" s="216"/>
      <c r="Y267" s="216"/>
      <c r="Z267" s="216"/>
      <c r="AA267" s="374"/>
      <c r="AB267" s="216"/>
      <c r="AC267" s="216"/>
      <c r="AD267" s="216"/>
      <c r="AE267" s="353"/>
      <c r="AF267" s="353"/>
      <c r="AG267" s="151">
        <v>45014</v>
      </c>
      <c r="AH267" s="9" t="s">
        <v>355</v>
      </c>
      <c r="AI267" s="273">
        <v>12.5</v>
      </c>
      <c r="AJ267" s="51"/>
      <c r="AK267" s="51"/>
      <c r="AL267" s="264"/>
      <c r="AM267" s="51"/>
      <c r="AN267" s="51"/>
      <c r="AO267" s="51"/>
      <c r="AP267" s="51"/>
      <c r="AQ267" s="51"/>
      <c r="AR267" s="51"/>
      <c r="AS267" s="51"/>
      <c r="AT267" s="51"/>
      <c r="AU267" s="51"/>
      <c r="AV267" s="51"/>
      <c r="AW267" s="51"/>
      <c r="AX267" s="51"/>
      <c r="AY267" s="51"/>
      <c r="AZ267" s="51"/>
      <c r="BA267" s="51"/>
      <c r="BB267" s="51"/>
      <c r="BC267" s="9">
        <v>12.5</v>
      </c>
      <c r="BD267" s="51"/>
      <c r="BE267" s="51"/>
      <c r="BF267" s="51"/>
      <c r="BG267" s="51"/>
      <c r="BH267" s="51"/>
      <c r="BI267" s="51"/>
      <c r="BJ267" s="51"/>
      <c r="BK267" s="51"/>
      <c r="BL267" s="51"/>
      <c r="BM267" s="51"/>
      <c r="BN267" s="51"/>
      <c r="BO267" s="51"/>
      <c r="BP267" s="51"/>
      <c r="BQ267" s="51"/>
      <c r="BR267" s="51"/>
      <c r="BS267" s="51"/>
      <c r="BT267" s="51"/>
    </row>
    <row r="268" spans="2:72" x14ac:dyDescent="0.25">
      <c r="B268" s="4"/>
      <c r="C268" s="394"/>
      <c r="D268" s="350"/>
      <c r="H268" s="216"/>
      <c r="I268" s="216"/>
      <c r="J268" s="216"/>
      <c r="K268" s="216"/>
      <c r="L268" s="216"/>
      <c r="M268" s="216"/>
      <c r="N268" s="216"/>
      <c r="P268" s="216"/>
      <c r="Q268" s="216"/>
      <c r="R268" s="216"/>
      <c r="S268" s="216"/>
      <c r="T268" s="216"/>
      <c r="U268" s="216"/>
      <c r="V268" s="216"/>
      <c r="W268" s="216"/>
      <c r="X268" s="216"/>
      <c r="Y268" s="216"/>
      <c r="Z268" s="216"/>
      <c r="AA268" s="374"/>
      <c r="AB268" s="216"/>
      <c r="AC268" s="216"/>
      <c r="AD268" s="216"/>
      <c r="AE268" s="353"/>
      <c r="AF268" s="353"/>
      <c r="AG268" s="151">
        <v>45014</v>
      </c>
      <c r="AH268" s="9" t="s">
        <v>356</v>
      </c>
      <c r="AI268" s="273">
        <v>12.5</v>
      </c>
      <c r="AJ268" s="51"/>
      <c r="AK268" s="51"/>
      <c r="AL268" s="264"/>
      <c r="AM268" s="51"/>
      <c r="AN268" s="51"/>
      <c r="AO268" s="51"/>
      <c r="AP268" s="51"/>
      <c r="AQ268" s="51"/>
      <c r="AR268" s="51"/>
      <c r="AS268" s="51"/>
      <c r="AT268" s="51"/>
      <c r="AU268" s="51"/>
      <c r="AV268" s="51"/>
      <c r="AW268" s="51"/>
      <c r="AX268" s="51"/>
      <c r="AY268" s="51"/>
      <c r="AZ268" s="51"/>
      <c r="BA268" s="51"/>
      <c r="BB268" s="51"/>
      <c r="BC268" s="9">
        <v>12.5</v>
      </c>
      <c r="BD268" s="51"/>
      <c r="BE268" s="51"/>
      <c r="BF268" s="51"/>
      <c r="BG268" s="51"/>
      <c r="BH268" s="51"/>
      <c r="BI268" s="51"/>
      <c r="BJ268" s="51"/>
      <c r="BK268" s="51"/>
      <c r="BL268" s="51"/>
      <c r="BM268" s="51"/>
      <c r="BN268" s="51"/>
      <c r="BO268" s="51"/>
      <c r="BP268" s="51"/>
      <c r="BQ268" s="51"/>
      <c r="BR268" s="51"/>
      <c r="BS268" s="51"/>
      <c r="BT268" s="51"/>
    </row>
    <row r="269" spans="2:72" x14ac:dyDescent="0.25">
      <c r="B269" s="4"/>
      <c r="C269" s="394"/>
      <c r="D269" s="350"/>
      <c r="H269" s="216"/>
      <c r="I269" s="216"/>
      <c r="J269" s="216"/>
      <c r="K269" s="216"/>
      <c r="L269" s="216"/>
      <c r="M269" s="216"/>
      <c r="N269" s="216"/>
      <c r="P269" s="216"/>
      <c r="Q269" s="216"/>
      <c r="R269" s="216"/>
      <c r="S269" s="216"/>
      <c r="T269" s="216"/>
      <c r="U269" s="216"/>
      <c r="V269" s="216"/>
      <c r="W269" s="216"/>
      <c r="X269" s="216"/>
      <c r="Y269" s="216"/>
      <c r="Z269" s="216"/>
      <c r="AA269" s="374"/>
      <c r="AB269" s="216"/>
      <c r="AC269" s="216"/>
      <c r="AD269" s="216"/>
      <c r="AE269" s="353"/>
      <c r="AF269" s="353"/>
      <c r="AG269" s="151">
        <v>45014</v>
      </c>
      <c r="AH269" s="9" t="s">
        <v>357</v>
      </c>
      <c r="AI269" s="273">
        <v>12.5</v>
      </c>
      <c r="AJ269" s="51"/>
      <c r="AK269" s="51"/>
      <c r="AL269" s="264"/>
      <c r="AM269" s="51"/>
      <c r="AN269" s="51"/>
      <c r="AO269" s="51"/>
      <c r="AP269" s="51"/>
      <c r="AQ269" s="51"/>
      <c r="AR269" s="51"/>
      <c r="AS269" s="51"/>
      <c r="AT269" s="51"/>
      <c r="AU269" s="51"/>
      <c r="AV269" s="51"/>
      <c r="AW269" s="51"/>
      <c r="AX269" s="51"/>
      <c r="AY269" s="51"/>
      <c r="AZ269" s="51"/>
      <c r="BA269" s="51"/>
      <c r="BB269" s="51"/>
      <c r="BC269" s="9">
        <v>12.5</v>
      </c>
      <c r="BD269" s="51"/>
      <c r="BE269" s="51"/>
      <c r="BF269" s="51"/>
      <c r="BG269" s="51"/>
      <c r="BH269" s="51"/>
      <c r="BI269" s="51"/>
      <c r="BJ269" s="51"/>
      <c r="BK269" s="51"/>
      <c r="BL269" s="51"/>
      <c r="BM269" s="51"/>
      <c r="BN269" s="51"/>
      <c r="BO269" s="51"/>
      <c r="BP269" s="51"/>
      <c r="BQ269" s="51"/>
      <c r="BR269" s="51"/>
      <c r="BS269" s="51"/>
      <c r="BT269" s="51"/>
    </row>
    <row r="270" spans="2:72" x14ac:dyDescent="0.25">
      <c r="B270" s="4"/>
      <c r="C270" s="394"/>
      <c r="D270" s="350"/>
      <c r="H270" s="216"/>
      <c r="I270" s="216"/>
      <c r="J270" s="216"/>
      <c r="K270" s="216"/>
      <c r="L270" s="216"/>
      <c r="M270" s="216"/>
      <c r="N270" s="216"/>
      <c r="P270" s="216"/>
      <c r="Q270" s="216"/>
      <c r="R270" s="216"/>
      <c r="S270" s="216"/>
      <c r="T270" s="216"/>
      <c r="U270" s="216"/>
      <c r="V270" s="216"/>
      <c r="W270" s="216"/>
      <c r="X270" s="216"/>
      <c r="Y270" s="216"/>
      <c r="Z270" s="216"/>
      <c r="AA270" s="374"/>
      <c r="AB270" s="216"/>
      <c r="AC270" s="216"/>
      <c r="AD270" s="216"/>
      <c r="AE270" s="353"/>
      <c r="AF270" s="353"/>
      <c r="AG270" s="151">
        <v>45014</v>
      </c>
      <c r="AH270" s="9" t="s">
        <v>358</v>
      </c>
      <c r="AI270" s="273">
        <v>12.5</v>
      </c>
      <c r="AJ270" s="51"/>
      <c r="AK270" s="51"/>
      <c r="AL270" s="264"/>
      <c r="AM270" s="51"/>
      <c r="AN270" s="51"/>
      <c r="AO270" s="51"/>
      <c r="AP270" s="51"/>
      <c r="AQ270" s="51"/>
      <c r="AR270" s="51"/>
      <c r="AS270" s="51"/>
      <c r="AT270" s="51"/>
      <c r="AU270" s="51"/>
      <c r="AV270" s="51"/>
      <c r="AW270" s="51"/>
      <c r="AX270" s="51"/>
      <c r="AY270" s="51"/>
      <c r="AZ270" s="51"/>
      <c r="BA270" s="51"/>
      <c r="BB270" s="51"/>
      <c r="BC270" s="9">
        <v>12.5</v>
      </c>
      <c r="BD270" s="51"/>
      <c r="BE270" s="51"/>
      <c r="BF270" s="51"/>
      <c r="BG270" s="51"/>
      <c r="BH270" s="51"/>
      <c r="BI270" s="51"/>
      <c r="BJ270" s="51"/>
      <c r="BK270" s="51"/>
      <c r="BL270" s="51"/>
      <c r="BM270" s="51"/>
      <c r="BN270" s="51"/>
      <c r="BO270" s="51"/>
      <c r="BP270" s="51"/>
      <c r="BQ270" s="51"/>
      <c r="BR270" s="51"/>
      <c r="BS270" s="51"/>
      <c r="BT270" s="51"/>
    </row>
    <row r="271" spans="2:72" x14ac:dyDescent="0.25">
      <c r="B271" s="4"/>
      <c r="C271" s="394"/>
      <c r="D271" s="350"/>
      <c r="H271" s="216"/>
      <c r="I271" s="216"/>
      <c r="J271" s="216"/>
      <c r="K271" s="216"/>
      <c r="L271" s="216"/>
      <c r="M271" s="216"/>
      <c r="N271" s="216"/>
      <c r="P271" s="216"/>
      <c r="Q271" s="216"/>
      <c r="R271" s="216"/>
      <c r="S271" s="216"/>
      <c r="T271" s="216"/>
      <c r="U271" s="216"/>
      <c r="V271" s="216"/>
      <c r="W271" s="216"/>
      <c r="X271" s="216"/>
      <c r="Y271" s="216"/>
      <c r="Z271" s="216"/>
      <c r="AA271" s="374"/>
      <c r="AB271" s="216"/>
      <c r="AC271" s="216"/>
      <c r="AD271" s="216"/>
      <c r="AE271" s="353"/>
      <c r="AF271" s="353"/>
      <c r="AG271" s="151">
        <v>45014</v>
      </c>
      <c r="AH271" s="9" t="s">
        <v>359</v>
      </c>
      <c r="AI271" s="273">
        <v>12.5</v>
      </c>
      <c r="AJ271" s="51"/>
      <c r="AK271" s="51"/>
      <c r="AL271" s="264"/>
      <c r="AM271" s="51"/>
      <c r="AN271" s="51"/>
      <c r="AO271" s="51"/>
      <c r="AP271" s="51"/>
      <c r="AQ271" s="51"/>
      <c r="AR271" s="51"/>
      <c r="AS271" s="51"/>
      <c r="AT271" s="51"/>
      <c r="AU271" s="51"/>
      <c r="AV271" s="51"/>
      <c r="AW271" s="51"/>
      <c r="AX271" s="51"/>
      <c r="AY271" s="51"/>
      <c r="AZ271" s="51"/>
      <c r="BA271" s="51"/>
      <c r="BB271" s="51"/>
      <c r="BC271" s="9">
        <v>12.5</v>
      </c>
      <c r="BD271" s="51"/>
      <c r="BE271" s="51"/>
      <c r="BF271" s="51"/>
      <c r="BG271" s="51"/>
      <c r="BH271" s="51"/>
      <c r="BI271" s="51"/>
      <c r="BJ271" s="51"/>
      <c r="BK271" s="51"/>
      <c r="BL271" s="51"/>
      <c r="BM271" s="51"/>
      <c r="BN271" s="51"/>
      <c r="BO271" s="51"/>
      <c r="BP271" s="51"/>
      <c r="BQ271" s="51"/>
      <c r="BR271" s="51"/>
      <c r="BS271" s="51"/>
      <c r="BT271" s="51"/>
    </row>
    <row r="272" spans="2:72" x14ac:dyDescent="0.25">
      <c r="B272" s="4"/>
      <c r="C272" s="394"/>
      <c r="D272" s="350"/>
      <c r="H272" s="216"/>
      <c r="I272" s="216"/>
      <c r="J272" s="216"/>
      <c r="K272" s="216"/>
      <c r="L272" s="216"/>
      <c r="M272" s="216"/>
      <c r="N272" s="216"/>
      <c r="P272" s="216"/>
      <c r="Q272" s="216"/>
      <c r="R272" s="216"/>
      <c r="S272" s="216"/>
      <c r="T272" s="216"/>
      <c r="U272" s="216"/>
      <c r="V272" s="216"/>
      <c r="W272" s="216"/>
      <c r="X272" s="216"/>
      <c r="Y272" s="216"/>
      <c r="Z272" s="216"/>
      <c r="AA272" s="374"/>
      <c r="AB272" s="216"/>
      <c r="AC272" s="216"/>
      <c r="AD272" s="216"/>
      <c r="AE272" s="353"/>
      <c r="AF272" s="353"/>
      <c r="AG272" s="151">
        <v>45014</v>
      </c>
      <c r="AH272" s="9" t="s">
        <v>360</v>
      </c>
      <c r="AI272" s="273">
        <v>12.5</v>
      </c>
      <c r="AJ272" s="51"/>
      <c r="AK272" s="51"/>
      <c r="AL272" s="264"/>
      <c r="AM272" s="51"/>
      <c r="AN272" s="51"/>
      <c r="AO272" s="51"/>
      <c r="AP272" s="51"/>
      <c r="AQ272" s="51"/>
      <c r="AR272" s="51"/>
      <c r="AS272" s="51"/>
      <c r="AT272" s="51"/>
      <c r="AU272" s="51"/>
      <c r="AV272" s="51"/>
      <c r="AW272" s="51"/>
      <c r="AX272" s="51"/>
      <c r="AY272" s="51"/>
      <c r="AZ272" s="51"/>
      <c r="BA272" s="51"/>
      <c r="BB272" s="51"/>
      <c r="BC272" s="9">
        <v>12.5</v>
      </c>
      <c r="BD272" s="51"/>
      <c r="BE272" s="51"/>
      <c r="BF272" s="51"/>
      <c r="BG272" s="51"/>
      <c r="BH272" s="51"/>
      <c r="BI272" s="51"/>
      <c r="BJ272" s="51"/>
      <c r="BK272" s="51"/>
      <c r="BL272" s="51"/>
      <c r="BM272" s="51"/>
      <c r="BN272" s="51"/>
      <c r="BO272" s="51"/>
      <c r="BP272" s="51"/>
      <c r="BQ272" s="51"/>
      <c r="BR272" s="51"/>
      <c r="BS272" s="51"/>
      <c r="BT272" s="51"/>
    </row>
    <row r="273" spans="2:72" x14ac:dyDescent="0.25">
      <c r="B273" s="4"/>
      <c r="C273" s="394"/>
      <c r="D273" s="350"/>
      <c r="H273" s="216"/>
      <c r="I273" s="216"/>
      <c r="J273" s="216"/>
      <c r="K273" s="216"/>
      <c r="L273" s="216"/>
      <c r="M273" s="216"/>
      <c r="N273" s="216"/>
      <c r="P273" s="216"/>
      <c r="Q273" s="216"/>
      <c r="R273" s="216"/>
      <c r="S273" s="216"/>
      <c r="T273" s="216"/>
      <c r="U273" s="216"/>
      <c r="V273" s="216"/>
      <c r="W273" s="216"/>
      <c r="X273" s="216"/>
      <c r="Y273" s="216"/>
      <c r="Z273" s="216"/>
      <c r="AA273" s="374"/>
      <c r="AB273" s="216"/>
      <c r="AC273" s="216"/>
      <c r="AD273" s="216"/>
      <c r="AE273" s="353"/>
      <c r="AF273" s="353"/>
      <c r="AG273" s="151">
        <v>45014</v>
      </c>
      <c r="AH273" s="9" t="s">
        <v>361</v>
      </c>
      <c r="AI273" s="273">
        <v>23.09</v>
      </c>
      <c r="AJ273" s="51"/>
      <c r="AK273" s="51"/>
      <c r="AL273" s="264"/>
      <c r="AM273" s="51"/>
      <c r="AN273" s="51"/>
      <c r="AO273" s="51"/>
      <c r="AP273" s="51"/>
      <c r="AQ273" s="51"/>
      <c r="AR273" s="51">
        <v>23.09</v>
      </c>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row>
    <row r="274" spans="2:72" x14ac:dyDescent="0.25">
      <c r="B274" s="4"/>
      <c r="C274" s="394"/>
      <c r="D274" s="350"/>
      <c r="H274" s="216"/>
      <c r="I274" s="216"/>
      <c r="J274" s="216"/>
      <c r="K274" s="216"/>
      <c r="L274" s="216"/>
      <c r="M274" s="216"/>
      <c r="N274" s="216"/>
      <c r="P274" s="216"/>
      <c r="Q274" s="216"/>
      <c r="R274" s="216"/>
      <c r="S274" s="216"/>
      <c r="T274" s="216"/>
      <c r="U274" s="216"/>
      <c r="V274" s="216"/>
      <c r="W274" s="216"/>
      <c r="X274" s="216"/>
      <c r="Y274" s="216"/>
      <c r="Z274" s="216"/>
      <c r="AA274" s="374"/>
      <c r="AB274" s="216"/>
      <c r="AC274" s="216"/>
      <c r="AD274" s="216"/>
      <c r="AE274" s="353"/>
      <c r="AF274" s="353"/>
      <c r="AG274" s="151">
        <v>45014</v>
      </c>
      <c r="AH274" t="s">
        <v>362</v>
      </c>
      <c r="AI274" s="273">
        <v>3.9</v>
      </c>
      <c r="AJ274" s="51"/>
      <c r="AK274" s="51"/>
      <c r="AL274" s="264"/>
      <c r="AM274" s="51"/>
      <c r="AN274" s="51"/>
      <c r="AO274" s="51"/>
      <c r="AP274" s="51"/>
      <c r="AQ274" s="51"/>
      <c r="AR274" s="51"/>
      <c r="AS274" s="51"/>
      <c r="AT274" s="51"/>
      <c r="AU274" s="51"/>
      <c r="AV274" s="9">
        <v>3.9</v>
      </c>
      <c r="AW274" s="51"/>
      <c r="AX274" s="51"/>
      <c r="AY274" s="51"/>
      <c r="AZ274" s="51"/>
      <c r="BA274" s="51"/>
      <c r="BB274" s="51"/>
      <c r="BC274" s="51"/>
      <c r="BD274" s="51"/>
      <c r="BE274" s="51"/>
      <c r="BF274" s="51"/>
      <c r="BG274" s="51"/>
      <c r="BH274" s="51"/>
      <c r="BI274" s="51"/>
      <c r="BJ274" s="51"/>
      <c r="BK274" s="51"/>
      <c r="BL274" s="51"/>
      <c r="BM274" s="51"/>
      <c r="BN274" s="514"/>
      <c r="BO274" s="51"/>
      <c r="BP274" s="51"/>
      <c r="BQ274" s="51"/>
      <c r="BR274" s="51"/>
      <c r="BS274" s="51"/>
      <c r="BT274" s="51"/>
    </row>
    <row r="275" spans="2:72" x14ac:dyDescent="0.25">
      <c r="B275" s="4"/>
      <c r="C275" s="394"/>
      <c r="D275" s="350"/>
      <c r="H275" s="216"/>
      <c r="I275" s="216"/>
      <c r="J275" s="216"/>
      <c r="K275" s="216"/>
      <c r="L275" s="216"/>
      <c r="M275" s="216"/>
      <c r="N275" s="216"/>
      <c r="P275" s="216"/>
      <c r="Q275" s="216"/>
      <c r="R275" s="216"/>
      <c r="S275" s="216"/>
      <c r="T275" s="216"/>
      <c r="U275" s="216"/>
      <c r="V275" s="216"/>
      <c r="W275" s="216"/>
      <c r="X275" s="216"/>
      <c r="Y275" s="216"/>
      <c r="Z275" s="216"/>
      <c r="AA275" s="374"/>
      <c r="AB275" s="216"/>
      <c r="AC275" s="216"/>
      <c r="AD275" s="216"/>
      <c r="AE275" s="353"/>
      <c r="AF275" s="353"/>
      <c r="AG275" s="151">
        <v>45014</v>
      </c>
      <c r="AH275" s="9" t="s">
        <v>363</v>
      </c>
      <c r="AI275" s="273">
        <v>12.5</v>
      </c>
      <c r="AJ275" s="51"/>
      <c r="AK275" s="51"/>
      <c r="AL275" s="264"/>
      <c r="AM275" s="51"/>
      <c r="AN275" s="51"/>
      <c r="AO275" s="51"/>
      <c r="AP275" s="51"/>
      <c r="AQ275" s="51"/>
      <c r="AR275" s="51"/>
      <c r="AS275" s="51"/>
      <c r="AT275" s="51"/>
      <c r="AU275" s="51"/>
      <c r="AV275" s="51"/>
      <c r="AW275" s="51"/>
      <c r="AX275" s="51"/>
      <c r="AY275" s="51"/>
      <c r="AZ275" s="51"/>
      <c r="BA275" s="51"/>
      <c r="BB275" s="51"/>
      <c r="BC275" s="9">
        <v>12.5</v>
      </c>
      <c r="BD275" s="51"/>
      <c r="BE275" s="51"/>
      <c r="BF275" s="51"/>
      <c r="BG275" s="51"/>
      <c r="BH275" s="51"/>
      <c r="BI275" s="51"/>
      <c r="BJ275" s="51"/>
      <c r="BK275" s="51"/>
      <c r="BL275" s="51"/>
      <c r="BM275" s="51"/>
      <c r="BN275" s="514"/>
      <c r="BO275" s="51"/>
      <c r="BP275" s="51"/>
      <c r="BQ275" s="51"/>
      <c r="BR275" s="51"/>
      <c r="BS275" s="51"/>
      <c r="BT275" s="51"/>
    </row>
    <row r="276" spans="2:72" x14ac:dyDescent="0.25">
      <c r="B276" s="4"/>
      <c r="C276" s="394"/>
      <c r="D276" s="350"/>
      <c r="H276" s="216"/>
      <c r="I276" s="216"/>
      <c r="J276" s="216"/>
      <c r="K276" s="216"/>
      <c r="L276" s="216"/>
      <c r="M276" s="216"/>
      <c r="N276" s="216"/>
      <c r="P276" s="216"/>
      <c r="Q276" s="216"/>
      <c r="R276" s="216"/>
      <c r="S276" s="216"/>
      <c r="T276" s="216"/>
      <c r="U276" s="216"/>
      <c r="V276" s="216"/>
      <c r="W276" s="216"/>
      <c r="X276" s="216"/>
      <c r="Y276" s="216"/>
      <c r="Z276" s="216"/>
      <c r="AA276" s="374"/>
      <c r="AB276" s="216"/>
      <c r="AC276" s="216"/>
      <c r="AD276" s="216"/>
      <c r="AE276" s="353"/>
      <c r="AF276" s="353"/>
      <c r="AG276" s="151">
        <v>45014</v>
      </c>
      <c r="AH276" s="9" t="s">
        <v>364</v>
      </c>
      <c r="AI276" s="273">
        <v>12.5</v>
      </c>
      <c r="AJ276" s="51"/>
      <c r="AK276" s="51"/>
      <c r="AL276" s="264"/>
      <c r="AM276" s="51"/>
      <c r="AN276" s="51"/>
      <c r="AO276" s="51"/>
      <c r="AP276" s="51"/>
      <c r="AQ276" s="51"/>
      <c r="AR276" s="51"/>
      <c r="AS276" s="51"/>
      <c r="AT276" s="51"/>
      <c r="AU276" s="51"/>
      <c r="AV276" s="51"/>
      <c r="AW276" s="51"/>
      <c r="AX276" s="51"/>
      <c r="AY276" s="51"/>
      <c r="AZ276" s="51"/>
      <c r="BA276" s="51"/>
      <c r="BB276" s="51"/>
      <c r="BC276" s="9">
        <v>12.5</v>
      </c>
      <c r="BD276" s="51"/>
      <c r="BE276" s="51"/>
      <c r="BF276" s="51"/>
      <c r="BG276" s="51"/>
      <c r="BH276" s="51"/>
      <c r="BI276" s="51"/>
      <c r="BJ276" s="51"/>
      <c r="BK276" s="51"/>
      <c r="BL276" s="51"/>
      <c r="BM276" s="51"/>
      <c r="BN276" s="514"/>
      <c r="BO276" s="51"/>
      <c r="BP276" s="51"/>
      <c r="BQ276" s="51"/>
      <c r="BR276" s="51"/>
      <c r="BS276" s="51"/>
      <c r="BT276" s="51"/>
    </row>
    <row r="277" spans="2:72" x14ac:dyDescent="0.25">
      <c r="B277" s="4"/>
      <c r="C277" s="394"/>
      <c r="D277" s="350"/>
      <c r="H277" s="216"/>
      <c r="I277" s="216"/>
      <c r="J277" s="216"/>
      <c r="K277" s="216"/>
      <c r="L277" s="216"/>
      <c r="M277" s="216"/>
      <c r="N277" s="216"/>
      <c r="P277" s="216"/>
      <c r="Q277" s="216"/>
      <c r="R277" s="216"/>
      <c r="S277" s="216"/>
      <c r="T277" s="216"/>
      <c r="U277" s="216"/>
      <c r="V277" s="216"/>
      <c r="W277" s="216"/>
      <c r="X277" s="216"/>
      <c r="Y277" s="216"/>
      <c r="Z277" s="216"/>
      <c r="AA277" s="374"/>
      <c r="AB277" s="216"/>
      <c r="AC277" s="216"/>
      <c r="AD277" s="216"/>
      <c r="AE277" s="353"/>
      <c r="AF277" s="353"/>
      <c r="AG277" s="151">
        <v>45014</v>
      </c>
      <c r="AH277" s="9" t="s">
        <v>365</v>
      </c>
      <c r="AI277" s="273">
        <v>17.5</v>
      </c>
      <c r="AJ277" s="51"/>
      <c r="AK277" s="51"/>
      <c r="AL277" s="264"/>
      <c r="AM277" s="51"/>
      <c r="AN277" s="51"/>
      <c r="AO277" s="51"/>
      <c r="AP277" s="51"/>
      <c r="AQ277" s="51"/>
      <c r="AR277" s="51"/>
      <c r="AS277" s="51"/>
      <c r="AT277" s="51"/>
      <c r="AU277" s="51"/>
      <c r="AV277" s="51"/>
      <c r="AW277" s="51"/>
      <c r="AX277" s="51"/>
      <c r="AY277" s="51"/>
      <c r="AZ277" s="51"/>
      <c r="BA277" s="51"/>
      <c r="BB277" s="51"/>
      <c r="BC277" s="9">
        <v>17.5</v>
      </c>
      <c r="BD277" s="51"/>
      <c r="BE277" s="51"/>
      <c r="BF277" s="51"/>
      <c r="BG277" s="51"/>
      <c r="BH277" s="51"/>
      <c r="BI277" s="51"/>
      <c r="BJ277" s="51"/>
      <c r="BK277" s="51"/>
      <c r="BL277" s="51"/>
      <c r="BM277" s="51"/>
      <c r="BN277" s="514"/>
      <c r="BO277" s="51"/>
      <c r="BP277" s="51"/>
      <c r="BQ277" s="51"/>
      <c r="BR277" s="51"/>
      <c r="BS277" s="51"/>
      <c r="BT277" s="51"/>
    </row>
    <row r="278" spans="2:72" x14ac:dyDescent="0.25">
      <c r="B278" s="4"/>
      <c r="C278" s="394"/>
      <c r="D278" s="350"/>
      <c r="H278" s="216"/>
      <c r="I278" s="216"/>
      <c r="J278" s="216"/>
      <c r="K278" s="216"/>
      <c r="L278" s="216"/>
      <c r="M278" s="216"/>
      <c r="N278" s="216"/>
      <c r="P278" s="216"/>
      <c r="Q278" s="216"/>
      <c r="R278" s="216"/>
      <c r="S278" s="216"/>
      <c r="T278" s="216"/>
      <c r="U278" s="216"/>
      <c r="V278" s="216"/>
      <c r="W278" s="216"/>
      <c r="X278" s="216"/>
      <c r="Y278" s="216"/>
      <c r="Z278" s="216"/>
      <c r="AA278" s="374"/>
      <c r="AB278" s="216"/>
      <c r="AC278" s="216"/>
      <c r="AD278" s="216"/>
      <c r="AE278" s="353"/>
      <c r="AF278" s="353"/>
      <c r="AG278" s="151">
        <v>45015</v>
      </c>
      <c r="AH278" s="9" t="s">
        <v>367</v>
      </c>
      <c r="AI278" s="273">
        <v>12.5</v>
      </c>
      <c r="AJ278" s="51"/>
      <c r="AK278" s="51"/>
      <c r="AL278" s="264"/>
      <c r="AM278" s="51"/>
      <c r="AN278" s="51"/>
      <c r="AO278" s="51"/>
      <c r="AP278" s="51"/>
      <c r="AQ278" s="51"/>
      <c r="AR278" s="51"/>
      <c r="AS278" s="51"/>
      <c r="AT278" s="51"/>
      <c r="AU278" s="51"/>
      <c r="AV278" s="51"/>
      <c r="AW278" s="51"/>
      <c r="AX278" s="51"/>
      <c r="AY278" s="51"/>
      <c r="AZ278" s="51"/>
      <c r="BA278" s="51"/>
      <c r="BB278" s="51"/>
      <c r="BC278" s="9">
        <v>12.5</v>
      </c>
      <c r="BD278" s="51"/>
      <c r="BE278" s="51"/>
      <c r="BF278" s="51"/>
      <c r="BG278" s="51"/>
      <c r="BH278" s="51"/>
      <c r="BI278" s="51"/>
      <c r="BJ278" s="51"/>
      <c r="BK278" s="51"/>
      <c r="BL278" s="51"/>
      <c r="BM278" s="51"/>
      <c r="BN278" s="514"/>
      <c r="BO278" s="51"/>
      <c r="BP278" s="51"/>
      <c r="BQ278" s="51"/>
      <c r="BR278" s="51"/>
      <c r="BS278" s="51"/>
      <c r="BT278" s="51"/>
    </row>
    <row r="279" spans="2:72" x14ac:dyDescent="0.25">
      <c r="B279" s="4"/>
      <c r="C279" s="394"/>
      <c r="D279" s="350"/>
      <c r="H279" s="216"/>
      <c r="I279" s="216"/>
      <c r="J279" s="216"/>
      <c r="K279" s="216"/>
      <c r="L279" s="216"/>
      <c r="M279" s="216"/>
      <c r="N279" s="216"/>
      <c r="P279" s="216"/>
      <c r="Q279" s="216"/>
      <c r="R279" s="216"/>
      <c r="S279" s="216"/>
      <c r="T279" s="216"/>
      <c r="U279" s="216"/>
      <c r="V279" s="216"/>
      <c r="W279" s="216"/>
      <c r="X279" s="216"/>
      <c r="Y279" s="216"/>
      <c r="Z279" s="216"/>
      <c r="AA279" s="374"/>
      <c r="AB279" s="216"/>
      <c r="AC279" s="216"/>
      <c r="AD279" s="216"/>
      <c r="AE279" s="353"/>
      <c r="AF279" s="353"/>
      <c r="AG279" s="151">
        <v>45015</v>
      </c>
      <c r="AH279" s="9" t="s">
        <v>368</v>
      </c>
      <c r="AI279" s="273">
        <v>17.5</v>
      </c>
      <c r="AJ279" s="51"/>
      <c r="AK279" s="51"/>
      <c r="AL279" s="264"/>
      <c r="AM279" s="51"/>
      <c r="AN279" s="51"/>
      <c r="AO279" s="51"/>
      <c r="AP279" s="51"/>
      <c r="AQ279" s="51"/>
      <c r="AR279" s="51"/>
      <c r="AS279" s="51"/>
      <c r="AT279" s="51"/>
      <c r="AU279" s="51"/>
      <c r="AV279" s="51"/>
      <c r="AW279" s="51"/>
      <c r="AX279" s="51"/>
      <c r="AY279" s="51"/>
      <c r="AZ279" s="51"/>
      <c r="BA279" s="51"/>
      <c r="BB279" s="51"/>
      <c r="BC279" s="9">
        <v>17.5</v>
      </c>
      <c r="BD279" s="51"/>
      <c r="BE279" s="51"/>
      <c r="BF279" s="51"/>
      <c r="BG279" s="51"/>
      <c r="BH279" s="51"/>
      <c r="BI279" s="51"/>
      <c r="BJ279" s="51"/>
      <c r="BK279" s="51"/>
      <c r="BL279" s="51"/>
      <c r="BM279" s="51"/>
      <c r="BN279" s="514"/>
      <c r="BO279" s="51"/>
      <c r="BP279" s="51"/>
      <c r="BQ279" s="51"/>
      <c r="BR279" s="51"/>
      <c r="BS279" s="51"/>
      <c r="BT279" s="51"/>
    </row>
    <row r="280" spans="2:72" x14ac:dyDescent="0.25">
      <c r="B280" s="4"/>
      <c r="C280" s="394"/>
      <c r="D280" s="350"/>
      <c r="H280" s="216"/>
      <c r="I280" s="216"/>
      <c r="J280" s="216"/>
      <c r="K280" s="216"/>
      <c r="L280" s="216"/>
      <c r="M280" s="216"/>
      <c r="N280" s="216"/>
      <c r="P280" s="216"/>
      <c r="Q280" s="216"/>
      <c r="R280" s="216"/>
      <c r="S280" s="216"/>
      <c r="T280" s="216"/>
      <c r="U280" s="216"/>
      <c r="V280" s="216"/>
      <c r="W280" s="216"/>
      <c r="X280" s="216"/>
      <c r="Y280" s="216"/>
      <c r="Z280" s="216"/>
      <c r="AA280" s="374"/>
      <c r="AB280" s="216"/>
      <c r="AC280" s="216"/>
      <c r="AD280" s="216"/>
      <c r="AE280" s="353"/>
      <c r="AF280" s="353"/>
      <c r="AG280" s="151">
        <v>45015</v>
      </c>
      <c r="AH280" s="9" t="s">
        <v>369</v>
      </c>
      <c r="AI280" s="273">
        <v>12.5</v>
      </c>
      <c r="AJ280" s="51"/>
      <c r="AK280" s="51"/>
      <c r="AL280" s="264"/>
      <c r="AM280" s="51"/>
      <c r="AN280" s="51"/>
      <c r="AO280" s="51"/>
      <c r="AP280" s="51"/>
      <c r="AQ280" s="51"/>
      <c r="AR280" s="51"/>
      <c r="AS280" s="51"/>
      <c r="AT280" s="51"/>
      <c r="AU280" s="51"/>
      <c r="AV280" s="51"/>
      <c r="AW280" s="51"/>
      <c r="AX280" s="51"/>
      <c r="AY280" s="51"/>
      <c r="AZ280" s="51"/>
      <c r="BA280" s="51"/>
      <c r="BB280" s="51"/>
      <c r="BC280" s="9">
        <v>12.5</v>
      </c>
      <c r="BD280" s="51"/>
      <c r="BE280" s="51"/>
      <c r="BF280" s="51"/>
      <c r="BG280" s="51"/>
      <c r="BH280" s="51"/>
      <c r="BI280" s="51"/>
      <c r="BJ280" s="51"/>
      <c r="BK280" s="51"/>
      <c r="BL280" s="51"/>
      <c r="BM280" s="51"/>
      <c r="BN280" s="514"/>
      <c r="BO280" s="51"/>
      <c r="BP280" s="51"/>
      <c r="BQ280" s="51"/>
      <c r="BR280" s="51"/>
      <c r="BS280" s="51"/>
      <c r="BT280" s="51"/>
    </row>
    <row r="281" spans="2:72" x14ac:dyDescent="0.25">
      <c r="B281" s="4"/>
      <c r="C281" s="394"/>
      <c r="D281" s="350"/>
      <c r="H281" s="216"/>
      <c r="I281" s="216"/>
      <c r="J281" s="216"/>
      <c r="K281" s="216"/>
      <c r="L281" s="216"/>
      <c r="M281" s="216"/>
      <c r="N281" s="216"/>
      <c r="P281" s="216"/>
      <c r="Q281" s="216"/>
      <c r="R281" s="216"/>
      <c r="S281" s="216"/>
      <c r="T281" s="216"/>
      <c r="U281" s="216"/>
      <c r="V281" s="216"/>
      <c r="W281" s="216"/>
      <c r="X281" s="216"/>
      <c r="Y281" s="216"/>
      <c r="Z281" s="216"/>
      <c r="AA281" s="374"/>
      <c r="AB281" s="216"/>
      <c r="AC281" s="216"/>
      <c r="AD281" s="216"/>
      <c r="AE281" s="353"/>
      <c r="AF281" s="353"/>
      <c r="AG281" s="151">
        <v>45015</v>
      </c>
      <c r="AH281" s="9" t="s">
        <v>370</v>
      </c>
      <c r="AI281" s="273">
        <v>12.5</v>
      </c>
      <c r="AJ281" s="51"/>
      <c r="AK281" s="51"/>
      <c r="AL281" s="264"/>
      <c r="AM281" s="51"/>
      <c r="AN281" s="51"/>
      <c r="AO281" s="51"/>
      <c r="AP281" s="51"/>
      <c r="AQ281" s="51"/>
      <c r="AR281" s="51"/>
      <c r="AS281" s="51"/>
      <c r="AT281" s="51"/>
      <c r="AU281" s="51"/>
      <c r="AV281" s="51"/>
      <c r="AW281" s="51"/>
      <c r="AX281" s="51"/>
      <c r="AY281" s="51"/>
      <c r="AZ281" s="51"/>
      <c r="BA281" s="51"/>
      <c r="BB281" s="51"/>
      <c r="BC281" s="9">
        <v>12.5</v>
      </c>
      <c r="BD281" s="51"/>
      <c r="BE281" s="51"/>
      <c r="BF281" s="51"/>
      <c r="BG281" s="51"/>
      <c r="BH281" s="51"/>
      <c r="BI281" s="51"/>
      <c r="BJ281" s="51"/>
      <c r="BK281" s="51"/>
      <c r="BL281" s="51"/>
      <c r="BM281" s="51"/>
      <c r="BN281" s="514"/>
      <c r="BO281" s="51"/>
      <c r="BP281" s="51"/>
      <c r="BQ281" s="51"/>
      <c r="BR281" s="51"/>
      <c r="BS281" s="51"/>
      <c r="BT281" s="51"/>
    </row>
    <row r="282" spans="2:72" x14ac:dyDescent="0.25">
      <c r="B282" s="4"/>
      <c r="C282" s="394"/>
      <c r="D282" s="350"/>
      <c r="H282" s="216"/>
      <c r="I282" s="216"/>
      <c r="J282" s="216"/>
      <c r="K282" s="216"/>
      <c r="L282" s="216"/>
      <c r="M282" s="216"/>
      <c r="N282" s="216"/>
      <c r="P282" s="216"/>
      <c r="Q282" s="216"/>
      <c r="R282" s="216"/>
      <c r="S282" s="216"/>
      <c r="T282" s="216"/>
      <c r="U282" s="216"/>
      <c r="V282" s="216"/>
      <c r="W282" s="216"/>
      <c r="X282" s="216"/>
      <c r="Y282" s="216"/>
      <c r="Z282" s="216"/>
      <c r="AA282" s="374"/>
      <c r="AB282" s="216"/>
      <c r="AC282" s="216"/>
      <c r="AD282" s="216"/>
      <c r="AE282" s="353"/>
      <c r="AF282" s="353"/>
      <c r="AG282" s="151">
        <v>45015</v>
      </c>
      <c r="AH282" s="9" t="s">
        <v>371</v>
      </c>
      <c r="AI282" s="273">
        <v>12.5</v>
      </c>
      <c r="AJ282" s="51"/>
      <c r="AK282" s="51"/>
      <c r="AL282" s="264"/>
      <c r="AM282" s="51"/>
      <c r="AN282" s="51"/>
      <c r="AO282" s="51"/>
      <c r="AP282" s="51"/>
      <c r="AQ282" s="51"/>
      <c r="AR282" s="51"/>
      <c r="AS282" s="51"/>
      <c r="AT282" s="51"/>
      <c r="AU282" s="51"/>
      <c r="AV282" s="51"/>
      <c r="AW282" s="51"/>
      <c r="AX282" s="51"/>
      <c r="AY282" s="51"/>
      <c r="AZ282" s="51"/>
      <c r="BA282" s="51"/>
      <c r="BB282" s="51"/>
      <c r="BC282" s="9">
        <v>12.5</v>
      </c>
      <c r="BD282" s="51"/>
      <c r="BE282" s="51"/>
      <c r="BF282" s="51"/>
      <c r="BG282" s="51"/>
      <c r="BH282" s="51"/>
      <c r="BI282" s="51"/>
      <c r="BJ282" s="51"/>
      <c r="BK282" s="51"/>
      <c r="BL282" s="51"/>
      <c r="BM282" s="51"/>
      <c r="BN282" s="514"/>
      <c r="BO282" s="51"/>
      <c r="BP282" s="51"/>
      <c r="BQ282" s="51"/>
      <c r="BR282" s="51"/>
      <c r="BS282" s="51"/>
      <c r="BT282" s="51"/>
    </row>
    <row r="283" spans="2:72" x14ac:dyDescent="0.25">
      <c r="B283" s="4"/>
      <c r="C283" s="394"/>
      <c r="D283" s="350"/>
      <c r="H283" s="216"/>
      <c r="I283" s="216"/>
      <c r="J283" s="216"/>
      <c r="K283" s="216"/>
      <c r="L283" s="216"/>
      <c r="M283" s="216"/>
      <c r="N283" s="216"/>
      <c r="P283" s="216"/>
      <c r="Q283" s="216"/>
      <c r="R283" s="216"/>
      <c r="S283" s="216"/>
      <c r="T283" s="216"/>
      <c r="U283" s="216"/>
      <c r="V283" s="216"/>
      <c r="W283" s="216"/>
      <c r="X283" s="216"/>
      <c r="Y283" s="216"/>
      <c r="Z283" s="216"/>
      <c r="AA283" s="374"/>
      <c r="AB283" s="216"/>
      <c r="AC283" s="216"/>
      <c r="AD283" s="216"/>
      <c r="AE283" s="353"/>
      <c r="AF283" s="353"/>
      <c r="AG283" s="151">
        <v>45015</v>
      </c>
      <c r="AH283" s="9" t="s">
        <v>372</v>
      </c>
      <c r="AI283" s="273">
        <v>12.5</v>
      </c>
      <c r="AJ283" s="51"/>
      <c r="AK283" s="51"/>
      <c r="AL283" s="264"/>
      <c r="AM283" s="51"/>
      <c r="AN283" s="51"/>
      <c r="AO283" s="51"/>
      <c r="AP283" s="51"/>
      <c r="AQ283" s="51"/>
      <c r="AR283" s="51"/>
      <c r="AS283" s="51"/>
      <c r="AT283" s="51"/>
      <c r="AU283" s="51"/>
      <c r="AV283" s="51"/>
      <c r="AW283" s="51"/>
      <c r="AX283" s="51"/>
      <c r="AY283" s="51"/>
      <c r="AZ283" s="51"/>
      <c r="BA283" s="51"/>
      <c r="BB283" s="51"/>
      <c r="BC283" s="9">
        <v>12.5</v>
      </c>
      <c r="BD283" s="51"/>
      <c r="BE283" s="51"/>
      <c r="BF283" s="51"/>
      <c r="BG283" s="51"/>
      <c r="BH283" s="51"/>
      <c r="BI283" s="51"/>
      <c r="BJ283" s="51"/>
      <c r="BK283" s="51"/>
      <c r="BL283" s="51"/>
      <c r="BM283" s="51"/>
      <c r="BN283" s="514"/>
      <c r="BO283" s="51"/>
      <c r="BP283" s="51"/>
      <c r="BQ283" s="51"/>
      <c r="BR283" s="51"/>
      <c r="BS283" s="51"/>
      <c r="BT283" s="51"/>
    </row>
    <row r="284" spans="2:72" x14ac:dyDescent="0.25">
      <c r="B284" s="4"/>
      <c r="C284" s="394"/>
      <c r="D284" s="350"/>
      <c r="H284" s="216"/>
      <c r="I284" s="216"/>
      <c r="J284" s="216"/>
      <c r="K284" s="216"/>
      <c r="L284" s="216"/>
      <c r="M284" s="216"/>
      <c r="N284" s="216"/>
      <c r="P284" s="216"/>
      <c r="Q284" s="216"/>
      <c r="R284" s="216"/>
      <c r="S284" s="216"/>
      <c r="T284" s="216"/>
      <c r="U284" s="216"/>
      <c r="V284" s="216"/>
      <c r="W284" s="216"/>
      <c r="X284" s="216"/>
      <c r="Y284" s="216"/>
      <c r="Z284" s="216"/>
      <c r="AA284" s="374"/>
      <c r="AB284" s="216"/>
      <c r="AC284" s="216"/>
      <c r="AD284" s="216"/>
      <c r="AE284" s="353"/>
      <c r="AF284" s="353"/>
      <c r="AG284" s="151">
        <v>45015</v>
      </c>
      <c r="AH284" s="9" t="s">
        <v>373</v>
      </c>
      <c r="AI284" s="273">
        <v>12.5</v>
      </c>
      <c r="AJ284" s="51"/>
      <c r="AK284" s="51"/>
      <c r="AL284" s="264"/>
      <c r="AM284" s="51"/>
      <c r="AN284" s="51"/>
      <c r="AO284" s="51"/>
      <c r="AP284" s="51"/>
      <c r="AQ284" s="51"/>
      <c r="AR284" s="51"/>
      <c r="AS284" s="51"/>
      <c r="AT284" s="51"/>
      <c r="AU284" s="51"/>
      <c r="AV284" s="51"/>
      <c r="AW284" s="51"/>
      <c r="AX284" s="51"/>
      <c r="AY284" s="51"/>
      <c r="AZ284" s="51"/>
      <c r="BA284" s="51"/>
      <c r="BB284" s="51"/>
      <c r="BC284" s="9">
        <v>12.5</v>
      </c>
      <c r="BD284" s="51"/>
      <c r="BE284" s="51"/>
      <c r="BF284" s="51"/>
      <c r="BG284" s="51"/>
      <c r="BH284" s="51"/>
      <c r="BI284" s="51"/>
      <c r="BJ284" s="51"/>
      <c r="BK284" s="51"/>
      <c r="BL284" s="51"/>
      <c r="BM284" s="51"/>
      <c r="BN284" s="514"/>
      <c r="BO284" s="51"/>
      <c r="BP284" s="51"/>
      <c r="BQ284" s="51"/>
      <c r="BR284" s="51"/>
      <c r="BS284" s="51"/>
      <c r="BT284" s="51"/>
    </row>
    <row r="285" spans="2:72" x14ac:dyDescent="0.25">
      <c r="B285" s="4"/>
      <c r="C285" s="394"/>
      <c r="D285" s="350"/>
      <c r="H285" s="216"/>
      <c r="I285" s="216"/>
      <c r="J285" s="216"/>
      <c r="K285" s="216"/>
      <c r="L285" s="216"/>
      <c r="M285" s="216"/>
      <c r="N285" s="216"/>
      <c r="P285" s="216"/>
      <c r="Q285" s="216"/>
      <c r="R285" s="216"/>
      <c r="S285" s="216"/>
      <c r="T285" s="216"/>
      <c r="U285" s="216"/>
      <c r="V285" s="216"/>
      <c r="W285" s="216"/>
      <c r="X285" s="216"/>
      <c r="Y285" s="216"/>
      <c r="Z285" s="216"/>
      <c r="AA285" s="374"/>
      <c r="AB285" s="216"/>
      <c r="AC285" s="216"/>
      <c r="AD285" s="216"/>
      <c r="AE285" s="353"/>
      <c r="AF285" s="353"/>
      <c r="AG285" s="151">
        <v>45015</v>
      </c>
      <c r="AH285" s="9" t="s">
        <v>374</v>
      </c>
      <c r="AI285" s="273">
        <v>15</v>
      </c>
      <c r="AJ285" s="51"/>
      <c r="AK285" s="51"/>
      <c r="AL285" s="264"/>
      <c r="AM285" s="51"/>
      <c r="AN285" s="51"/>
      <c r="AO285" s="51"/>
      <c r="AP285" s="51"/>
      <c r="AQ285" s="51"/>
      <c r="AR285" s="51"/>
      <c r="AS285" s="51"/>
      <c r="AT285" s="51"/>
      <c r="AU285" s="51"/>
      <c r="AV285" s="51"/>
      <c r="AW285" s="51"/>
      <c r="AX285" s="51"/>
      <c r="AY285" s="51"/>
      <c r="AZ285" s="51"/>
      <c r="BA285" s="51"/>
      <c r="BB285" s="51"/>
      <c r="BC285" s="9">
        <v>15</v>
      </c>
      <c r="BD285" s="51"/>
      <c r="BE285" s="51"/>
      <c r="BF285" s="51"/>
      <c r="BG285" s="51"/>
      <c r="BH285" s="51"/>
      <c r="BI285" s="51"/>
      <c r="BJ285" s="51"/>
      <c r="BK285" s="51"/>
      <c r="BL285" s="51"/>
      <c r="BM285" s="51"/>
      <c r="BN285" s="514"/>
      <c r="BO285" s="51"/>
      <c r="BP285" s="51"/>
      <c r="BQ285" s="51"/>
      <c r="BR285" s="51"/>
      <c r="BS285" s="51"/>
      <c r="BT285" s="51"/>
    </row>
    <row r="286" spans="2:72" x14ac:dyDescent="0.25">
      <c r="B286" s="4"/>
      <c r="C286" s="394"/>
      <c r="D286" s="350"/>
      <c r="H286" s="216"/>
      <c r="I286" s="216"/>
      <c r="J286" s="216"/>
      <c r="K286" s="216"/>
      <c r="L286" s="216"/>
      <c r="M286" s="216"/>
      <c r="N286" s="216"/>
      <c r="P286" s="216"/>
      <c r="Q286" s="216"/>
      <c r="R286" s="216"/>
      <c r="S286" s="216"/>
      <c r="T286" s="216"/>
      <c r="U286" s="216"/>
      <c r="V286" s="216"/>
      <c r="W286" s="216"/>
      <c r="X286" s="216"/>
      <c r="Y286" s="216"/>
      <c r="Z286" s="216"/>
      <c r="AA286" s="374"/>
      <c r="AB286" s="216"/>
      <c r="AC286" s="216"/>
      <c r="AD286" s="216"/>
      <c r="AE286" s="353"/>
      <c r="AF286" s="353"/>
      <c r="AG286" s="151">
        <v>45015</v>
      </c>
      <c r="AH286" s="9" t="s">
        <v>375</v>
      </c>
      <c r="AI286" s="273">
        <v>17.5</v>
      </c>
      <c r="AJ286" s="51"/>
      <c r="AK286" s="51"/>
      <c r="AL286" s="264"/>
      <c r="AM286" s="51"/>
      <c r="AN286" s="51"/>
      <c r="AO286" s="51"/>
      <c r="AP286" s="51"/>
      <c r="AQ286" s="51"/>
      <c r="AR286" s="51"/>
      <c r="AS286" s="51"/>
      <c r="AT286" s="51"/>
      <c r="AU286" s="51"/>
      <c r="AV286" s="51"/>
      <c r="AW286" s="51"/>
      <c r="AX286" s="51"/>
      <c r="AY286" s="51"/>
      <c r="AZ286" s="51"/>
      <c r="BA286" s="51"/>
      <c r="BB286" s="51"/>
      <c r="BC286" s="9">
        <v>17.5</v>
      </c>
      <c r="BD286" s="51"/>
      <c r="BE286" s="51"/>
      <c r="BF286" s="51"/>
      <c r="BG286" s="51"/>
      <c r="BH286" s="51"/>
      <c r="BI286" s="51"/>
      <c r="BJ286" s="51"/>
      <c r="BK286" s="51"/>
      <c r="BL286" s="51"/>
      <c r="BM286" s="51"/>
      <c r="BN286" s="514"/>
      <c r="BO286" s="51"/>
      <c r="BP286" s="51"/>
      <c r="BQ286" s="51"/>
      <c r="BR286" s="51"/>
      <c r="BS286" s="51"/>
      <c r="BT286" s="51"/>
    </row>
    <row r="287" spans="2:72" x14ac:dyDescent="0.25">
      <c r="B287" s="4"/>
      <c r="C287" s="394"/>
      <c r="D287" s="350"/>
      <c r="H287" s="216"/>
      <c r="I287" s="216"/>
      <c r="J287" s="216"/>
      <c r="K287" s="216"/>
      <c r="L287" s="216"/>
      <c r="M287" s="216"/>
      <c r="N287" s="216"/>
      <c r="P287" s="216"/>
      <c r="Q287" s="216"/>
      <c r="R287" s="216"/>
      <c r="S287" s="216"/>
      <c r="T287" s="216"/>
      <c r="U287" s="216"/>
      <c r="V287" s="216"/>
      <c r="W287" s="216"/>
      <c r="X287" s="216"/>
      <c r="Y287" s="216"/>
      <c r="Z287" s="216"/>
      <c r="AA287" s="374"/>
      <c r="AB287" s="216"/>
      <c r="AC287" s="216"/>
      <c r="AD287" s="216"/>
      <c r="AE287" s="353"/>
      <c r="AF287" s="353"/>
      <c r="AG287" s="151">
        <v>45015</v>
      </c>
      <c r="AH287" s="9" t="s">
        <v>376</v>
      </c>
      <c r="AI287" s="273">
        <v>17.5</v>
      </c>
      <c r="AJ287" s="51"/>
      <c r="AK287" s="51"/>
      <c r="AL287" s="264"/>
      <c r="AM287" s="51"/>
      <c r="AN287" s="51"/>
      <c r="AO287" s="51"/>
      <c r="AP287" s="51"/>
      <c r="AQ287" s="51"/>
      <c r="AR287" s="51"/>
      <c r="AS287" s="51"/>
      <c r="AT287" s="51"/>
      <c r="AU287" s="51"/>
      <c r="AV287" s="51"/>
      <c r="AW287" s="51"/>
      <c r="AX287" s="51"/>
      <c r="AY287" s="51"/>
      <c r="AZ287" s="51"/>
      <c r="BA287" s="51"/>
      <c r="BB287" s="51"/>
      <c r="BC287" s="9">
        <v>17.5</v>
      </c>
      <c r="BD287" s="51"/>
      <c r="BE287" s="51"/>
      <c r="BF287" s="51"/>
      <c r="BG287" s="51"/>
      <c r="BH287" s="51"/>
      <c r="BI287" s="51"/>
      <c r="BJ287" s="51"/>
      <c r="BK287" s="51"/>
      <c r="BL287" s="51"/>
      <c r="BM287" s="51"/>
      <c r="BN287" s="514"/>
      <c r="BO287" s="51"/>
      <c r="BP287" s="51"/>
      <c r="BQ287" s="51"/>
      <c r="BR287" s="51"/>
      <c r="BS287" s="51"/>
      <c r="BT287" s="51"/>
    </row>
    <row r="288" spans="2:72" x14ac:dyDescent="0.25">
      <c r="B288" s="4"/>
      <c r="C288" s="394"/>
      <c r="D288" s="350"/>
      <c r="H288" s="216"/>
      <c r="I288" s="216"/>
      <c r="J288" s="216"/>
      <c r="K288" s="216"/>
      <c r="L288" s="216"/>
      <c r="M288" s="216"/>
      <c r="N288" s="216"/>
      <c r="P288" s="216"/>
      <c r="Q288" s="216"/>
      <c r="R288" s="216"/>
      <c r="S288" s="216"/>
      <c r="T288" s="216"/>
      <c r="U288" s="216"/>
      <c r="V288" s="216"/>
      <c r="W288" s="216"/>
      <c r="X288" s="216"/>
      <c r="Y288" s="216"/>
      <c r="Z288" s="216"/>
      <c r="AA288" s="374"/>
      <c r="AB288" s="216"/>
      <c r="AC288" s="216"/>
      <c r="AD288" s="216"/>
      <c r="AE288" s="353"/>
      <c r="AF288" s="353"/>
      <c r="AG288" s="151">
        <v>45016</v>
      </c>
      <c r="AH288" s="9" t="s">
        <v>377</v>
      </c>
      <c r="AI288" s="273">
        <v>17.5</v>
      </c>
      <c r="AJ288" s="51"/>
      <c r="AK288" s="51"/>
      <c r="AL288" s="264"/>
      <c r="AM288" s="51"/>
      <c r="AN288" s="51"/>
      <c r="AO288" s="51"/>
      <c r="AP288" s="51"/>
      <c r="AQ288" s="51"/>
      <c r="AR288" s="51"/>
      <c r="AS288" s="51"/>
      <c r="AT288" s="51"/>
      <c r="AU288" s="51"/>
      <c r="AV288" s="51"/>
      <c r="AW288" s="51"/>
      <c r="AX288" s="51"/>
      <c r="AY288" s="51"/>
      <c r="AZ288" s="51"/>
      <c r="BA288" s="51"/>
      <c r="BB288" s="51"/>
      <c r="BC288" s="9">
        <v>17.5</v>
      </c>
      <c r="BD288" s="51"/>
      <c r="BE288" s="51"/>
      <c r="BF288" s="51"/>
      <c r="BG288" s="51"/>
      <c r="BH288" s="51"/>
      <c r="BI288" s="51"/>
      <c r="BJ288" s="51"/>
      <c r="BK288" s="51"/>
      <c r="BL288" s="51"/>
      <c r="BM288" s="51"/>
      <c r="BN288" s="514"/>
      <c r="BO288" s="51"/>
      <c r="BP288" s="51"/>
      <c r="BQ288" s="51"/>
      <c r="BR288" s="51"/>
      <c r="BS288" s="51"/>
      <c r="BT288" s="51"/>
    </row>
    <row r="289" spans="2:72" x14ac:dyDescent="0.25">
      <c r="B289" s="4"/>
      <c r="C289" s="394"/>
      <c r="D289" s="350"/>
      <c r="H289" s="216"/>
      <c r="I289" s="216"/>
      <c r="J289" s="216"/>
      <c r="K289" s="216"/>
      <c r="L289" s="216"/>
      <c r="M289" s="216"/>
      <c r="N289" s="216"/>
      <c r="P289" s="216"/>
      <c r="Q289" s="216"/>
      <c r="R289" s="216"/>
      <c r="S289" s="216"/>
      <c r="T289" s="216"/>
      <c r="U289" s="216"/>
      <c r="V289" s="216"/>
      <c r="W289" s="216"/>
      <c r="X289" s="216"/>
      <c r="Y289" s="216"/>
      <c r="Z289" s="216"/>
      <c r="AA289" s="374"/>
      <c r="AB289" s="216"/>
      <c r="AC289" s="216"/>
      <c r="AD289" s="216"/>
      <c r="AE289" s="353"/>
      <c r="AF289" s="353"/>
      <c r="AH289" s="9"/>
      <c r="AJ289" s="51"/>
      <c r="AK289" s="51"/>
      <c r="AL289" s="264"/>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4"/>
      <c r="BO289" s="51"/>
      <c r="BP289" s="51"/>
      <c r="BQ289" s="51"/>
      <c r="BR289" s="51"/>
      <c r="BS289" s="51"/>
      <c r="BT289" s="51"/>
    </row>
    <row r="290" spans="2:72" x14ac:dyDescent="0.25">
      <c r="B290" s="4"/>
      <c r="C290" s="394"/>
      <c r="D290" s="350"/>
      <c r="H290" s="216"/>
      <c r="I290" s="216"/>
      <c r="J290" s="216"/>
      <c r="K290" s="216"/>
      <c r="L290" s="216"/>
      <c r="M290" s="216"/>
      <c r="N290" s="216"/>
      <c r="P290" s="216"/>
      <c r="Q290" s="216"/>
      <c r="R290" s="216"/>
      <c r="S290" s="216"/>
      <c r="T290" s="216"/>
      <c r="U290" s="216"/>
      <c r="V290" s="216"/>
      <c r="W290" s="216"/>
      <c r="X290" s="216"/>
      <c r="Y290" s="216"/>
      <c r="Z290" s="216"/>
      <c r="AA290" s="374"/>
      <c r="AB290" s="216"/>
      <c r="AC290" s="216"/>
      <c r="AD290" s="216"/>
      <c r="AE290" s="353"/>
      <c r="AF290" s="353"/>
      <c r="AH290" s="9"/>
      <c r="AJ290" s="51"/>
      <c r="AK290" s="51"/>
      <c r="AL290" s="264"/>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4"/>
      <c r="BO290" s="51"/>
      <c r="BP290" s="51"/>
      <c r="BQ290" s="51"/>
      <c r="BR290" s="51"/>
      <c r="BS290" s="51"/>
      <c r="BT290" s="51"/>
    </row>
    <row r="291" spans="2:72" x14ac:dyDescent="0.25">
      <c r="B291" s="4"/>
      <c r="C291" s="394"/>
      <c r="D291" s="350"/>
      <c r="H291" s="216"/>
      <c r="I291" s="216"/>
      <c r="J291" s="216"/>
      <c r="K291" s="216"/>
      <c r="L291" s="216"/>
      <c r="M291" s="216"/>
      <c r="N291" s="216"/>
      <c r="P291" s="216"/>
      <c r="Q291" s="216"/>
      <c r="R291" s="216"/>
      <c r="S291" s="216"/>
      <c r="T291" s="216"/>
      <c r="U291" s="216"/>
      <c r="V291" s="216"/>
      <c r="W291" s="216"/>
      <c r="X291" s="216"/>
      <c r="Y291" s="216"/>
      <c r="Z291" s="216"/>
      <c r="AA291" s="374"/>
      <c r="AB291" s="216"/>
      <c r="AC291" s="216"/>
      <c r="AD291" s="216"/>
      <c r="AE291" s="353"/>
      <c r="AF291" s="353"/>
      <c r="AH291" s="9"/>
      <c r="AJ291" s="51"/>
      <c r="AK291" s="51"/>
      <c r="AL291" s="264"/>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4"/>
      <c r="BO291" s="51"/>
      <c r="BP291" s="51"/>
      <c r="BQ291" s="51"/>
      <c r="BR291" s="51"/>
      <c r="BS291" s="51"/>
      <c r="BT291" s="51"/>
    </row>
    <row r="292" spans="2:72" x14ac:dyDescent="0.25">
      <c r="B292" s="4"/>
      <c r="C292" s="394"/>
      <c r="D292" s="350"/>
      <c r="H292" s="216"/>
      <c r="I292" s="216"/>
      <c r="J292" s="216"/>
      <c r="K292" s="216"/>
      <c r="L292" s="216"/>
      <c r="M292" s="216"/>
      <c r="N292" s="216"/>
      <c r="P292" s="216"/>
      <c r="Q292" s="216"/>
      <c r="R292" s="216"/>
      <c r="S292" s="216"/>
      <c r="T292" s="216"/>
      <c r="U292" s="216"/>
      <c r="V292" s="216"/>
      <c r="W292" s="216"/>
      <c r="X292" s="216"/>
      <c r="Y292" s="216"/>
      <c r="Z292" s="216"/>
      <c r="AA292" s="374"/>
      <c r="AB292" s="216"/>
      <c r="AC292" s="216"/>
      <c r="AD292" s="216"/>
      <c r="AE292" s="353"/>
      <c r="AF292" s="353"/>
      <c r="AH292" s="9"/>
      <c r="AJ292" s="51"/>
      <c r="AK292" s="51"/>
      <c r="AL292" s="264"/>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4"/>
      <c r="BO292" s="51"/>
      <c r="BP292" s="51"/>
      <c r="BQ292" s="51"/>
      <c r="BR292" s="51"/>
      <c r="BS292" s="51"/>
      <c r="BT292" s="51"/>
    </row>
    <row r="293" spans="2:72" x14ac:dyDescent="0.25">
      <c r="B293" s="4"/>
      <c r="C293" s="394"/>
      <c r="D293" s="350"/>
      <c r="H293" s="216"/>
      <c r="I293" s="216"/>
      <c r="J293" s="216"/>
      <c r="K293" s="216"/>
      <c r="L293" s="216"/>
      <c r="M293" s="216"/>
      <c r="N293" s="216"/>
      <c r="P293" s="216"/>
      <c r="Q293" s="216"/>
      <c r="R293" s="216"/>
      <c r="S293" s="216"/>
      <c r="T293" s="216"/>
      <c r="U293" s="216"/>
      <c r="V293" s="216"/>
      <c r="W293" s="216"/>
      <c r="X293" s="216"/>
      <c r="Y293" s="216"/>
      <c r="Z293" s="216"/>
      <c r="AA293" s="374"/>
      <c r="AB293" s="216"/>
      <c r="AC293" s="216"/>
      <c r="AD293" s="216"/>
      <c r="AE293" s="353"/>
      <c r="AF293" s="353"/>
      <c r="AH293" s="9"/>
      <c r="AJ293" s="51"/>
      <c r="AK293" s="51"/>
      <c r="AL293" s="264"/>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4"/>
      <c r="BO293" s="51"/>
      <c r="BP293" s="51"/>
      <c r="BQ293" s="51"/>
      <c r="BR293" s="51"/>
      <c r="BS293" s="51"/>
      <c r="BT293" s="51"/>
    </row>
    <row r="294" spans="2:72" x14ac:dyDescent="0.25">
      <c r="B294" s="4"/>
      <c r="C294" s="394"/>
      <c r="D294" s="350"/>
      <c r="H294" s="216"/>
      <c r="I294" s="216"/>
      <c r="J294" s="216"/>
      <c r="K294" s="216"/>
      <c r="L294" s="216"/>
      <c r="M294" s="216"/>
      <c r="N294" s="216"/>
      <c r="P294" s="216"/>
      <c r="Q294" s="216"/>
      <c r="R294" s="216"/>
      <c r="S294" s="216"/>
      <c r="T294" s="216"/>
      <c r="U294" s="216"/>
      <c r="V294" s="216"/>
      <c r="W294" s="216"/>
      <c r="X294" s="216"/>
      <c r="Y294" s="216"/>
      <c r="Z294" s="216"/>
      <c r="AA294" s="374"/>
      <c r="AB294" s="216"/>
      <c r="AC294" s="216"/>
      <c r="AD294" s="216"/>
      <c r="AE294" s="353"/>
      <c r="AF294" s="353"/>
      <c r="AH294" s="9"/>
      <c r="AJ294" s="51"/>
      <c r="AK294" s="51"/>
      <c r="AL294" s="264"/>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4"/>
      <c r="BO294" s="51"/>
      <c r="BP294" s="51"/>
      <c r="BQ294" s="51"/>
      <c r="BR294" s="51"/>
      <c r="BS294" s="51"/>
      <c r="BT294" s="51"/>
    </row>
    <row r="295" spans="2:72" x14ac:dyDescent="0.25">
      <c r="B295" s="4"/>
      <c r="C295" s="394"/>
      <c r="D295" s="350"/>
      <c r="H295" s="216"/>
      <c r="I295" s="216"/>
      <c r="J295" s="216"/>
      <c r="K295" s="216"/>
      <c r="L295" s="216"/>
      <c r="M295" s="216"/>
      <c r="N295" s="216"/>
      <c r="P295" s="216"/>
      <c r="Q295" s="216"/>
      <c r="R295" s="216"/>
      <c r="S295" s="216"/>
      <c r="T295" s="216"/>
      <c r="U295" s="216"/>
      <c r="V295" s="216"/>
      <c r="W295" s="216"/>
      <c r="X295" s="216"/>
      <c r="Y295" s="216"/>
      <c r="Z295" s="216"/>
      <c r="AA295" s="374"/>
      <c r="AB295" s="216"/>
      <c r="AC295" s="216"/>
      <c r="AD295" s="216"/>
      <c r="AE295" s="353"/>
      <c r="AF295" s="353"/>
      <c r="AH295" s="9"/>
      <c r="AJ295" s="51"/>
      <c r="AK295" s="51"/>
      <c r="AL295" s="264"/>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4"/>
      <c r="BO295" s="51"/>
      <c r="BP295" s="51"/>
      <c r="BQ295" s="51"/>
      <c r="BR295" s="51"/>
      <c r="BS295" s="51"/>
      <c r="BT295" s="51"/>
    </row>
    <row r="296" spans="2:72" x14ac:dyDescent="0.25">
      <c r="B296" s="4"/>
      <c r="C296" s="394"/>
      <c r="D296" s="350"/>
      <c r="H296" s="216"/>
      <c r="I296" s="216"/>
      <c r="J296" s="216"/>
      <c r="K296" s="216"/>
      <c r="L296" s="216"/>
      <c r="M296" s="216"/>
      <c r="N296" s="216"/>
      <c r="P296" s="216"/>
      <c r="Q296" s="216"/>
      <c r="R296" s="216"/>
      <c r="S296" s="216"/>
      <c r="T296" s="216"/>
      <c r="U296" s="216"/>
      <c r="V296" s="216"/>
      <c r="W296" s="216"/>
      <c r="X296" s="216"/>
      <c r="Y296" s="216"/>
      <c r="Z296" s="216"/>
      <c r="AA296" s="374"/>
      <c r="AB296" s="216"/>
      <c r="AC296" s="216"/>
      <c r="AD296" s="216"/>
      <c r="AE296" s="353"/>
      <c r="AF296" s="353"/>
      <c r="AH296" s="9"/>
      <c r="AJ296" s="51"/>
      <c r="AK296" s="51"/>
      <c r="AL296" s="264"/>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4"/>
      <c r="BO296" s="51"/>
      <c r="BP296" s="51"/>
      <c r="BQ296" s="51"/>
      <c r="BR296" s="51"/>
      <c r="BS296" s="51"/>
      <c r="BT296" s="51"/>
    </row>
    <row r="297" spans="2:72" x14ac:dyDescent="0.25">
      <c r="B297" s="4"/>
      <c r="C297" s="394"/>
      <c r="D297" s="350"/>
      <c r="H297" s="216"/>
      <c r="I297" s="216"/>
      <c r="J297" s="216"/>
      <c r="K297" s="216"/>
      <c r="L297" s="216"/>
      <c r="M297" s="216"/>
      <c r="N297" s="216"/>
      <c r="P297" s="216"/>
      <c r="Q297" s="216"/>
      <c r="R297" s="216"/>
      <c r="S297" s="216"/>
      <c r="T297" s="216"/>
      <c r="U297" s="216"/>
      <c r="V297" s="216"/>
      <c r="W297" s="216"/>
      <c r="X297" s="216"/>
      <c r="Y297" s="216"/>
      <c r="Z297" s="216"/>
      <c r="AA297" s="374"/>
      <c r="AB297" s="216"/>
      <c r="AC297" s="216"/>
      <c r="AD297" s="216"/>
      <c r="AE297" s="353"/>
      <c r="AF297" s="353"/>
      <c r="AH297" s="9"/>
      <c r="AJ297" s="51"/>
      <c r="AK297" s="51"/>
      <c r="AL297" s="264"/>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4"/>
      <c r="BO297" s="51"/>
      <c r="BP297" s="51"/>
      <c r="BQ297" s="51"/>
      <c r="BR297" s="51"/>
      <c r="BS297" s="51"/>
      <c r="BT297" s="51"/>
    </row>
    <row r="298" spans="2:72" x14ac:dyDescent="0.25">
      <c r="B298" s="4"/>
      <c r="C298" s="394"/>
      <c r="D298" s="350"/>
      <c r="H298" s="216"/>
      <c r="I298" s="216"/>
      <c r="J298" s="216"/>
      <c r="K298" s="216"/>
      <c r="L298" s="216"/>
      <c r="M298" s="216"/>
      <c r="N298" s="216"/>
      <c r="P298" s="216"/>
      <c r="Q298" s="216"/>
      <c r="R298" s="216"/>
      <c r="S298" s="216"/>
      <c r="T298" s="216"/>
      <c r="U298" s="216"/>
      <c r="V298" s="216"/>
      <c r="W298" s="216"/>
      <c r="X298" s="216"/>
      <c r="Y298" s="216"/>
      <c r="Z298" s="216"/>
      <c r="AA298" s="374"/>
      <c r="AB298" s="216"/>
      <c r="AC298" s="216"/>
      <c r="AD298" s="216"/>
      <c r="AE298" s="353"/>
      <c r="AF298" s="353"/>
      <c r="AH298" s="9"/>
      <c r="AJ298" s="51"/>
      <c r="AK298" s="51"/>
      <c r="AL298" s="264"/>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4"/>
      <c r="BO298" s="51"/>
      <c r="BP298" s="51"/>
      <c r="BQ298" s="51"/>
      <c r="BR298" s="51"/>
      <c r="BS298" s="51"/>
      <c r="BT298" s="51"/>
    </row>
    <row r="299" spans="2:72" x14ac:dyDescent="0.25">
      <c r="B299" s="4"/>
      <c r="C299" s="394"/>
      <c r="D299" s="350"/>
      <c r="H299" s="216"/>
      <c r="I299" s="216"/>
      <c r="J299" s="216"/>
      <c r="K299" s="216"/>
      <c r="L299" s="216"/>
      <c r="M299" s="216"/>
      <c r="N299" s="216"/>
      <c r="P299" s="216"/>
      <c r="Q299" s="216"/>
      <c r="R299" s="216"/>
      <c r="S299" s="216"/>
      <c r="T299" s="216"/>
      <c r="U299" s="216"/>
      <c r="V299" s="216"/>
      <c r="W299" s="216"/>
      <c r="X299" s="216"/>
      <c r="Y299" s="216"/>
      <c r="Z299" s="216"/>
      <c r="AA299" s="374"/>
      <c r="AB299" s="216"/>
      <c r="AC299" s="216"/>
      <c r="AD299" s="216"/>
      <c r="AE299" s="353"/>
      <c r="AF299" s="353"/>
      <c r="AH299" s="9"/>
      <c r="AJ299" s="51"/>
      <c r="AK299" s="51"/>
      <c r="AL299" s="264"/>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4"/>
      <c r="BO299" s="51"/>
      <c r="BP299" s="51"/>
      <c r="BQ299" s="51"/>
      <c r="BR299" s="51"/>
      <c r="BS299" s="51"/>
      <c r="BT299" s="51"/>
    </row>
    <row r="300" spans="2:72" x14ac:dyDescent="0.25">
      <c r="B300" s="4"/>
      <c r="C300" s="394"/>
      <c r="D300" s="350"/>
      <c r="H300" s="216"/>
      <c r="I300" s="216"/>
      <c r="J300" s="216"/>
      <c r="K300" s="216"/>
      <c r="L300" s="216"/>
      <c r="M300" s="216"/>
      <c r="N300" s="216"/>
      <c r="P300" s="216"/>
      <c r="Q300" s="216"/>
      <c r="R300" s="216"/>
      <c r="S300" s="216"/>
      <c r="T300" s="216"/>
      <c r="U300" s="216"/>
      <c r="V300" s="216"/>
      <c r="W300" s="216"/>
      <c r="X300" s="216"/>
      <c r="Y300" s="216"/>
      <c r="Z300" s="216"/>
      <c r="AA300" s="374"/>
      <c r="AB300" s="216"/>
      <c r="AC300" s="216"/>
      <c r="AD300" s="216"/>
      <c r="AE300" s="353"/>
      <c r="AF300" s="353"/>
      <c r="AH300" s="9"/>
      <c r="AJ300" s="51"/>
      <c r="AK300" s="51"/>
      <c r="AL300" s="264"/>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4"/>
      <c r="BO300" s="51"/>
      <c r="BP300" s="51"/>
      <c r="BQ300" s="51"/>
      <c r="BR300" s="51"/>
      <c r="BS300" s="51"/>
      <c r="BT300" s="51"/>
    </row>
    <row r="301" spans="2:72" x14ac:dyDescent="0.25">
      <c r="B301" s="4"/>
      <c r="C301" s="394"/>
      <c r="D301" s="350"/>
      <c r="H301" s="216"/>
      <c r="I301" s="216"/>
      <c r="J301" s="216"/>
      <c r="K301" s="216"/>
      <c r="L301" s="216"/>
      <c r="M301" s="216"/>
      <c r="N301" s="216"/>
      <c r="P301" s="216"/>
      <c r="Q301" s="216"/>
      <c r="R301" s="216"/>
      <c r="S301" s="216"/>
      <c r="T301" s="216"/>
      <c r="U301" s="216"/>
      <c r="V301" s="216"/>
      <c r="W301" s="216"/>
      <c r="X301" s="216"/>
      <c r="Y301" s="216"/>
      <c r="Z301" s="216"/>
      <c r="AA301" s="374"/>
      <c r="AB301" s="216"/>
      <c r="AC301" s="216"/>
      <c r="AD301" s="216"/>
      <c r="AE301" s="353"/>
      <c r="AF301" s="353"/>
      <c r="AH301" s="9"/>
      <c r="AJ301" s="51"/>
      <c r="AK301" s="51"/>
      <c r="AL301" s="264"/>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4"/>
      <c r="BO301" s="51"/>
      <c r="BP301" s="51"/>
      <c r="BQ301" s="51"/>
      <c r="BR301" s="51"/>
      <c r="BS301" s="51"/>
      <c r="BT301" s="51"/>
    </row>
    <row r="302" spans="2:72" x14ac:dyDescent="0.25">
      <c r="B302" s="4"/>
      <c r="C302" s="394"/>
      <c r="D302" s="350"/>
      <c r="H302" s="216"/>
      <c r="I302" s="216"/>
      <c r="J302" s="216"/>
      <c r="K302" s="216"/>
      <c r="L302" s="216"/>
      <c r="M302" s="216"/>
      <c r="N302" s="216"/>
      <c r="P302" s="216"/>
      <c r="Q302" s="216"/>
      <c r="R302" s="216"/>
      <c r="S302" s="216"/>
      <c r="T302" s="216"/>
      <c r="U302" s="216"/>
      <c r="V302" s="216"/>
      <c r="W302" s="216"/>
      <c r="X302" s="216"/>
      <c r="Y302" s="216"/>
      <c r="Z302" s="216"/>
      <c r="AA302" s="374"/>
      <c r="AB302" s="216"/>
      <c r="AC302" s="216"/>
      <c r="AD302" s="216"/>
      <c r="AE302" s="353"/>
      <c r="AF302" s="353"/>
      <c r="AH302" s="9"/>
      <c r="AJ302" s="51"/>
      <c r="AK302" s="51"/>
      <c r="AL302" s="264"/>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4"/>
      <c r="BO302" s="51"/>
      <c r="BP302" s="51"/>
      <c r="BQ302" s="51"/>
      <c r="BR302" s="51"/>
      <c r="BS302" s="51"/>
      <c r="BT302" s="51"/>
    </row>
    <row r="303" spans="2:72" x14ac:dyDescent="0.25">
      <c r="B303" s="4"/>
      <c r="C303" s="394"/>
      <c r="D303" s="350"/>
      <c r="H303" s="216"/>
      <c r="I303" s="216"/>
      <c r="J303" s="216"/>
      <c r="K303" s="216"/>
      <c r="L303" s="216"/>
      <c r="M303" s="216"/>
      <c r="N303" s="216"/>
      <c r="P303" s="216"/>
      <c r="Q303" s="216"/>
      <c r="R303" s="216"/>
      <c r="S303" s="216"/>
      <c r="T303" s="216"/>
      <c r="U303" s="216"/>
      <c r="V303" s="216"/>
      <c r="W303" s="216"/>
      <c r="X303" s="216"/>
      <c r="Y303" s="216"/>
      <c r="Z303" s="216"/>
      <c r="AA303" s="374"/>
      <c r="AB303" s="216"/>
      <c r="AC303" s="216"/>
      <c r="AD303" s="216"/>
      <c r="AE303" s="353"/>
      <c r="AF303" s="353"/>
      <c r="AH303" s="9"/>
      <c r="AJ303" s="51"/>
      <c r="AK303" s="51"/>
      <c r="AL303" s="264"/>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4"/>
      <c r="BO303" s="51"/>
      <c r="BP303" s="51"/>
      <c r="BQ303" s="51"/>
      <c r="BR303" s="51"/>
      <c r="BS303" s="51"/>
      <c r="BT303" s="51"/>
    </row>
    <row r="304" spans="2:72" x14ac:dyDescent="0.25">
      <c r="B304" s="4"/>
      <c r="C304" s="394"/>
      <c r="D304" s="350"/>
      <c r="H304" s="216"/>
      <c r="I304" s="216"/>
      <c r="J304" s="216"/>
      <c r="K304" s="216"/>
      <c r="L304" s="216"/>
      <c r="M304" s="216"/>
      <c r="N304" s="216"/>
      <c r="P304" s="216"/>
      <c r="Q304" s="216"/>
      <c r="R304" s="216"/>
      <c r="S304" s="216"/>
      <c r="T304" s="216"/>
      <c r="U304" s="216"/>
      <c r="V304" s="216"/>
      <c r="W304" s="216"/>
      <c r="X304" s="216"/>
      <c r="Y304" s="216"/>
      <c r="Z304" s="216"/>
      <c r="AA304" s="374"/>
      <c r="AB304" s="216"/>
      <c r="AC304" s="216"/>
      <c r="AD304" s="216"/>
      <c r="AE304" s="353"/>
      <c r="AF304" s="353"/>
      <c r="AH304" s="9"/>
      <c r="AJ304" s="51"/>
      <c r="AK304" s="51"/>
      <c r="AL304" s="264"/>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4"/>
      <c r="BO304" s="51"/>
      <c r="BP304" s="51"/>
      <c r="BQ304" s="51"/>
      <c r="BR304" s="51"/>
      <c r="BS304" s="51"/>
      <c r="BT304" s="51"/>
    </row>
    <row r="305" spans="1:72" x14ac:dyDescent="0.25">
      <c r="B305" s="4"/>
      <c r="C305" s="394"/>
      <c r="D305" s="350"/>
      <c r="H305" s="216"/>
      <c r="I305" s="216"/>
      <c r="J305" s="216"/>
      <c r="K305" s="216"/>
      <c r="L305" s="216"/>
      <c r="M305" s="216"/>
      <c r="N305" s="216"/>
      <c r="P305" s="216"/>
      <c r="Q305" s="216"/>
      <c r="R305" s="216"/>
      <c r="S305" s="216"/>
      <c r="T305" s="216"/>
      <c r="U305" s="216"/>
      <c r="V305" s="216"/>
      <c r="W305" s="216"/>
      <c r="X305" s="216"/>
      <c r="Y305" s="216"/>
      <c r="Z305" s="216"/>
      <c r="AA305" s="374"/>
      <c r="AB305" s="216"/>
      <c r="AC305" s="216"/>
      <c r="AD305" s="216"/>
      <c r="AE305" s="353"/>
      <c r="AF305" s="353"/>
      <c r="AH305" s="9"/>
      <c r="AJ305" s="51"/>
      <c r="AK305" s="51"/>
      <c r="AL305" s="264"/>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4"/>
      <c r="BO305" s="51"/>
      <c r="BP305" s="51"/>
      <c r="BQ305" s="51"/>
      <c r="BR305" s="51"/>
      <c r="BS305" s="51"/>
      <c r="BT305" s="51"/>
    </row>
    <row r="306" spans="1:72" x14ac:dyDescent="0.25">
      <c r="B306" s="4"/>
      <c r="C306" s="394"/>
      <c r="D306" s="350"/>
      <c r="H306" s="216"/>
      <c r="I306" s="216"/>
      <c r="J306" s="216"/>
      <c r="K306" s="216"/>
      <c r="L306" s="216"/>
      <c r="M306" s="216"/>
      <c r="N306" s="216"/>
      <c r="P306" s="216"/>
      <c r="Q306" s="216"/>
      <c r="R306" s="216"/>
      <c r="S306" s="216"/>
      <c r="T306" s="216"/>
      <c r="U306" s="216"/>
      <c r="V306" s="216"/>
      <c r="W306" s="216"/>
      <c r="X306" s="216"/>
      <c r="Y306" s="216"/>
      <c r="Z306" s="216"/>
      <c r="AA306" s="374"/>
      <c r="AB306" s="216"/>
      <c r="AC306" s="216"/>
      <c r="AD306" s="216"/>
      <c r="AE306" s="353"/>
      <c r="AF306" s="353"/>
      <c r="AH306" s="9"/>
      <c r="AJ306" s="51"/>
      <c r="AK306" s="51"/>
      <c r="AL306" s="264"/>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4"/>
      <c r="BO306" s="51"/>
      <c r="BP306" s="51"/>
      <c r="BQ306" s="51"/>
      <c r="BR306" s="51"/>
      <c r="BS306" s="51"/>
      <c r="BT306" s="51"/>
    </row>
    <row r="307" spans="1:72" x14ac:dyDescent="0.25">
      <c r="B307" s="4"/>
      <c r="C307" s="394"/>
      <c r="D307" s="350"/>
      <c r="H307" s="216"/>
      <c r="I307" s="216"/>
      <c r="J307" s="216"/>
      <c r="K307" s="216"/>
      <c r="L307" s="216"/>
      <c r="M307" s="216"/>
      <c r="N307" s="216"/>
      <c r="P307" s="216"/>
      <c r="Q307" s="216"/>
      <c r="R307" s="216"/>
      <c r="S307" s="216"/>
      <c r="T307" s="216"/>
      <c r="U307" s="216"/>
      <c r="V307" s="216"/>
      <c r="W307" s="216"/>
      <c r="X307" s="216"/>
      <c r="Y307" s="216"/>
      <c r="Z307" s="216"/>
      <c r="AA307" s="374"/>
      <c r="AB307" s="216"/>
      <c r="AC307" s="216"/>
      <c r="AD307" s="216"/>
      <c r="AE307" s="353"/>
      <c r="AF307" s="353"/>
      <c r="AH307" s="9"/>
      <c r="AJ307" s="51"/>
      <c r="AK307" s="51"/>
      <c r="AL307" s="264"/>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4"/>
      <c r="BO307" s="51"/>
      <c r="BP307" s="51"/>
      <c r="BQ307" s="51"/>
      <c r="BR307" s="51"/>
      <c r="BS307" s="51"/>
      <c r="BT307" s="51"/>
    </row>
    <row r="308" spans="1:72" x14ac:dyDescent="0.25">
      <c r="B308" s="4"/>
      <c r="C308" s="394"/>
      <c r="D308" s="350"/>
      <c r="H308" s="216"/>
      <c r="I308" s="216"/>
      <c r="J308" s="216"/>
      <c r="K308" s="216"/>
      <c r="L308" s="216"/>
      <c r="M308" s="216"/>
      <c r="N308" s="216"/>
      <c r="P308" s="216"/>
      <c r="Q308" s="216"/>
      <c r="R308" s="216"/>
      <c r="S308" s="216"/>
      <c r="T308" s="216"/>
      <c r="U308" s="216"/>
      <c r="V308" s="216"/>
      <c r="W308" s="216"/>
      <c r="X308" s="216"/>
      <c r="Y308" s="216"/>
      <c r="Z308" s="216"/>
      <c r="AA308" s="374"/>
      <c r="AB308" s="216"/>
      <c r="AC308" s="216"/>
      <c r="AD308" s="216"/>
      <c r="AE308" s="353"/>
      <c r="AF308" s="353"/>
      <c r="AH308" s="9"/>
      <c r="AJ308" s="51"/>
      <c r="AK308" s="51"/>
      <c r="AL308" s="264"/>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4"/>
      <c r="BO308" s="51"/>
      <c r="BP308" s="51"/>
      <c r="BQ308" s="51"/>
      <c r="BR308" s="51"/>
      <c r="BS308" s="51"/>
      <c r="BT308" s="51"/>
    </row>
    <row r="309" spans="1:72" x14ac:dyDescent="0.25">
      <c r="B309" s="4"/>
      <c r="C309" s="394"/>
      <c r="D309" s="350"/>
      <c r="H309" s="216"/>
      <c r="I309" s="216"/>
      <c r="J309" s="216"/>
      <c r="K309" s="216"/>
      <c r="L309" s="216"/>
      <c r="M309" s="216"/>
      <c r="N309" s="216"/>
      <c r="P309" s="216"/>
      <c r="Q309" s="216"/>
      <c r="R309" s="216"/>
      <c r="S309" s="216"/>
      <c r="T309" s="216"/>
      <c r="U309" s="216"/>
      <c r="V309" s="216"/>
      <c r="W309" s="216"/>
      <c r="X309" s="216"/>
      <c r="Y309" s="216"/>
      <c r="Z309" s="216"/>
      <c r="AA309" s="374"/>
      <c r="AB309" s="216"/>
      <c r="AC309" s="216"/>
      <c r="AD309" s="216"/>
      <c r="AE309" s="353"/>
      <c r="AF309" s="353"/>
      <c r="AH309" s="9"/>
      <c r="AJ309" s="51"/>
      <c r="AK309" s="51"/>
      <c r="AL309" s="264"/>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4"/>
      <c r="BO309" s="51"/>
      <c r="BP309" s="51"/>
      <c r="BQ309" s="51"/>
      <c r="BR309" s="51"/>
      <c r="BS309" s="51"/>
      <c r="BT309" s="51"/>
    </row>
    <row r="310" spans="1:72" x14ac:dyDescent="0.25">
      <c r="B310" s="4"/>
      <c r="C310" s="394"/>
      <c r="D310" s="350"/>
      <c r="H310" s="216"/>
      <c r="I310" s="216"/>
      <c r="J310" s="216"/>
      <c r="K310" s="216"/>
      <c r="L310" s="216"/>
      <c r="M310" s="216"/>
      <c r="N310" s="216"/>
      <c r="P310" s="216"/>
      <c r="Q310" s="216"/>
      <c r="R310" s="216"/>
      <c r="S310" s="216"/>
      <c r="T310" s="216"/>
      <c r="U310" s="216"/>
      <c r="V310" s="216"/>
      <c r="W310" s="216"/>
      <c r="X310" s="216"/>
      <c r="Y310" s="216"/>
      <c r="Z310" s="216"/>
      <c r="AA310" s="374"/>
      <c r="AB310" s="216"/>
      <c r="AC310" s="216"/>
      <c r="AD310" s="216"/>
      <c r="AE310" s="353"/>
      <c r="AF310" s="353"/>
      <c r="AH310" s="9"/>
      <c r="AJ310" s="51"/>
      <c r="AK310" s="51"/>
      <c r="AL310" s="264"/>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4"/>
      <c r="BO310" s="51"/>
      <c r="BP310" s="51"/>
      <c r="BQ310" s="51"/>
      <c r="BR310" s="51"/>
      <c r="BS310" s="51"/>
      <c r="BT310" s="51"/>
    </row>
    <row r="311" spans="1:72" x14ac:dyDescent="0.25">
      <c r="B311" s="4"/>
      <c r="C311" s="394"/>
      <c r="D311" s="350"/>
      <c r="H311" s="216"/>
      <c r="I311" s="216"/>
      <c r="J311" s="216"/>
      <c r="K311" s="216"/>
      <c r="L311" s="216"/>
      <c r="M311" s="216"/>
      <c r="N311" s="216"/>
      <c r="P311" s="216"/>
      <c r="Q311" s="216"/>
      <c r="R311" s="216"/>
      <c r="S311" s="216"/>
      <c r="T311" s="216"/>
      <c r="U311" s="216"/>
      <c r="V311" s="216"/>
      <c r="W311" s="216"/>
      <c r="X311" s="216"/>
      <c r="Y311" s="216"/>
      <c r="Z311" s="216"/>
      <c r="AA311" s="374"/>
      <c r="AB311" s="216"/>
      <c r="AC311" s="216"/>
      <c r="AD311" s="216"/>
      <c r="AE311" s="353"/>
      <c r="AF311" s="353"/>
      <c r="AJ311" s="51"/>
      <c r="AK311" s="51"/>
      <c r="AL311" s="264"/>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4"/>
      <c r="BO311" s="51"/>
      <c r="BP311" s="51"/>
      <c r="BQ311" s="51"/>
      <c r="BR311" s="51"/>
      <c r="BS311" s="51"/>
      <c r="BT311" s="51"/>
    </row>
    <row r="312" spans="1:72" x14ac:dyDescent="0.25">
      <c r="A312" s="402" t="s">
        <v>27</v>
      </c>
      <c r="B312" s="403"/>
      <c r="C312" s="533"/>
      <c r="D312" s="404"/>
      <c r="E312" s="405"/>
      <c r="F312" s="405"/>
      <c r="G312" s="406"/>
      <c r="H312" s="407"/>
      <c r="I312" s="407"/>
      <c r="J312" s="407"/>
      <c r="K312" s="407"/>
      <c r="L312" s="407"/>
      <c r="M312" s="407"/>
      <c r="N312" s="407"/>
      <c r="O312" s="407"/>
      <c r="P312" s="407"/>
      <c r="Q312" s="407"/>
      <c r="R312" s="407"/>
      <c r="S312" s="407"/>
      <c r="T312" s="407"/>
      <c r="U312" s="407"/>
      <c r="V312" s="407"/>
      <c r="W312" s="407"/>
      <c r="X312" s="407"/>
      <c r="Y312" s="407"/>
      <c r="Z312" s="407"/>
      <c r="AA312" s="407"/>
      <c r="AB312" s="407"/>
      <c r="AC312" s="407"/>
      <c r="AD312" s="407"/>
      <c r="AE312" s="408"/>
      <c r="AF312" s="408"/>
      <c r="AG312" s="411" t="s">
        <v>27</v>
      </c>
      <c r="AH312" s="403"/>
      <c r="AI312" s="407"/>
      <c r="AJ312" s="407"/>
      <c r="AK312" s="407"/>
      <c r="AL312" s="406"/>
      <c r="AM312" s="407"/>
      <c r="AN312" s="407"/>
      <c r="AO312" s="407"/>
      <c r="AP312" s="407"/>
      <c r="AQ312" s="407"/>
      <c r="AR312" s="407"/>
      <c r="AS312" s="407"/>
      <c r="AT312" s="407"/>
      <c r="AU312" s="407"/>
      <c r="AV312" s="407"/>
      <c r="AW312" s="407"/>
      <c r="AX312" s="407"/>
      <c r="AY312" s="407"/>
      <c r="AZ312" s="407"/>
      <c r="BA312" s="407"/>
      <c r="BB312" s="407"/>
      <c r="BC312" s="407"/>
      <c r="BD312" s="404"/>
      <c r="BE312" s="407"/>
      <c r="BF312" s="407"/>
      <c r="BG312" s="407"/>
      <c r="BH312" s="407"/>
      <c r="BI312" s="407"/>
      <c r="BJ312" s="407"/>
      <c r="BK312" s="407"/>
      <c r="BL312" s="407"/>
      <c r="BM312" s="407"/>
      <c r="BN312" s="407"/>
      <c r="BO312" s="407"/>
      <c r="BP312" s="407"/>
      <c r="BQ312" s="407"/>
      <c r="BR312" s="407"/>
      <c r="BS312" s="407"/>
      <c r="BT312" s="407"/>
    </row>
    <row r="313" spans="1:72" x14ac:dyDescent="0.25">
      <c r="A313" s="575">
        <v>45035</v>
      </c>
      <c r="C313" s="394" t="s">
        <v>434</v>
      </c>
      <c r="D313" s="216">
        <v>3</v>
      </c>
      <c r="AF313" s="334">
        <v>3</v>
      </c>
      <c r="AG313" s="235">
        <v>45019</v>
      </c>
      <c r="AH313" s="9" t="s">
        <v>378</v>
      </c>
      <c r="AI313" s="580">
        <v>12.5</v>
      </c>
      <c r="AL313" s="266"/>
      <c r="AV313" s="51"/>
      <c r="AW313" s="51"/>
      <c r="BC313" s="51">
        <v>12.5</v>
      </c>
      <c r="BE313" s="9"/>
      <c r="BN313" s="515"/>
    </row>
    <row r="314" spans="1:72" x14ac:dyDescent="0.25">
      <c r="A314" s="575">
        <v>45035</v>
      </c>
      <c r="B314" s="4"/>
      <c r="C314" s="394" t="s">
        <v>435</v>
      </c>
      <c r="D314" s="216">
        <v>3</v>
      </c>
      <c r="AF314" s="334">
        <v>3</v>
      </c>
      <c r="AG314" s="151">
        <v>45019</v>
      </c>
      <c r="AH314" s="9" t="s">
        <v>379</v>
      </c>
      <c r="AI314" s="580">
        <v>12.5</v>
      </c>
      <c r="AL314" s="266"/>
      <c r="AP314" s="9"/>
      <c r="AV314" s="51"/>
      <c r="AW314" s="51"/>
      <c r="BC314" s="51">
        <v>12.5</v>
      </c>
      <c r="BD314" s="9"/>
      <c r="BE314" s="9"/>
      <c r="BF314" s="9"/>
    </row>
    <row r="315" spans="1:72" x14ac:dyDescent="0.25">
      <c r="A315" s="575">
        <v>45035</v>
      </c>
      <c r="B315" s="4"/>
      <c r="C315" s="394" t="s">
        <v>436</v>
      </c>
      <c r="D315" s="216">
        <v>3</v>
      </c>
      <c r="AF315" s="334">
        <v>3</v>
      </c>
      <c r="AG315" s="235">
        <v>45020</v>
      </c>
      <c r="AH315" s="9" t="s">
        <v>380</v>
      </c>
      <c r="AI315" s="580">
        <v>12.5</v>
      </c>
      <c r="AL315" s="266"/>
      <c r="AV315" s="51"/>
      <c r="AW315" s="51"/>
      <c r="BC315" s="51">
        <v>12.5</v>
      </c>
      <c r="BD315" s="9"/>
      <c r="BE315" s="9"/>
      <c r="BF315" s="9"/>
    </row>
    <row r="316" spans="1:72" x14ac:dyDescent="0.25">
      <c r="A316" s="575">
        <v>45035</v>
      </c>
      <c r="B316" s="4"/>
      <c r="C316" s="394" t="s">
        <v>437</v>
      </c>
      <c r="D316" s="350">
        <v>3</v>
      </c>
      <c r="H316" s="216"/>
      <c r="I316" s="216"/>
      <c r="J316" s="216"/>
      <c r="K316" s="216"/>
      <c r="L316" s="216"/>
      <c r="M316" s="520"/>
      <c r="N316" s="216"/>
      <c r="P316" s="216"/>
      <c r="Q316" s="216"/>
      <c r="R316" s="216"/>
      <c r="S316" s="216"/>
      <c r="T316" s="216"/>
      <c r="U316" s="216"/>
      <c r="V316" s="216"/>
      <c r="W316" s="216"/>
      <c r="X316" s="216"/>
      <c r="Y316" s="216"/>
      <c r="Z316" s="216"/>
      <c r="AA316" s="374"/>
      <c r="AB316" s="216"/>
      <c r="AC316" s="216"/>
      <c r="AD316" s="216"/>
      <c r="AE316" s="353"/>
      <c r="AF316" s="353">
        <v>3</v>
      </c>
      <c r="AG316" s="235">
        <v>45020</v>
      </c>
      <c r="AH316" s="9" t="s">
        <v>381</v>
      </c>
      <c r="AI316" s="580">
        <v>12.5</v>
      </c>
      <c r="AL316" s="266"/>
      <c r="AV316" s="51"/>
      <c r="AW316" s="51"/>
      <c r="BC316" s="51">
        <v>12.5</v>
      </c>
      <c r="BD316" s="9"/>
      <c r="BE316" s="9"/>
      <c r="BF316" s="518"/>
    </row>
    <row r="317" spans="1:72" x14ac:dyDescent="0.25">
      <c r="A317" s="575">
        <v>45035</v>
      </c>
      <c r="B317" s="4"/>
      <c r="C317" s="394" t="s">
        <v>416</v>
      </c>
      <c r="D317" s="350">
        <v>3</v>
      </c>
      <c r="H317" s="216"/>
      <c r="I317" s="216"/>
      <c r="J317" s="521"/>
      <c r="K317" s="216"/>
      <c r="L317" s="216"/>
      <c r="M317" s="216"/>
      <c r="N317" s="216"/>
      <c r="P317" s="216"/>
      <c r="Q317" s="216"/>
      <c r="R317" s="216"/>
      <c r="S317" s="216"/>
      <c r="T317" s="216"/>
      <c r="U317" s="216"/>
      <c r="V317" s="216"/>
      <c r="W317" s="216"/>
      <c r="X317" s="216"/>
      <c r="Y317" s="216"/>
      <c r="Z317" s="216"/>
      <c r="AA317" s="374"/>
      <c r="AB317" s="216"/>
      <c r="AC317" s="216"/>
      <c r="AD317" s="216"/>
      <c r="AE317" s="353"/>
      <c r="AF317" s="350">
        <v>3</v>
      </c>
      <c r="AG317" s="235">
        <v>45020</v>
      </c>
      <c r="AH317" s="9" t="s">
        <v>382</v>
      </c>
      <c r="AI317" s="580">
        <v>17.5</v>
      </c>
      <c r="AL317" s="266"/>
      <c r="AV317" s="51"/>
      <c r="AW317" s="51"/>
      <c r="BC317" s="51">
        <v>17.5</v>
      </c>
    </row>
    <row r="318" spans="1:72" x14ac:dyDescent="0.25">
      <c r="A318" s="575">
        <v>45036</v>
      </c>
      <c r="B318" s="4"/>
      <c r="C318" s="394" t="s">
        <v>642</v>
      </c>
      <c r="D318" s="350">
        <v>600</v>
      </c>
      <c r="H318" s="216"/>
      <c r="I318" s="216"/>
      <c r="J318" s="521"/>
      <c r="K318" s="216"/>
      <c r="L318" s="216"/>
      <c r="M318" s="216"/>
      <c r="N318" s="216"/>
      <c r="P318" s="216"/>
      <c r="Q318" s="216"/>
      <c r="R318" s="216"/>
      <c r="S318" s="216"/>
      <c r="T318" s="216"/>
      <c r="U318" s="216"/>
      <c r="V318" s="216"/>
      <c r="W318" s="216"/>
      <c r="X318" s="216"/>
      <c r="Y318" s="216"/>
      <c r="Z318" s="216"/>
      <c r="AA318" s="374"/>
      <c r="AB318" s="216"/>
      <c r="AC318" s="216"/>
      <c r="AD318" s="216">
        <v>600</v>
      </c>
      <c r="AE318" s="353"/>
      <c r="AF318" s="353"/>
      <c r="AG318" s="235">
        <v>45020</v>
      </c>
      <c r="AH318" s="9" t="s">
        <v>383</v>
      </c>
      <c r="AI318" s="580">
        <v>12.5</v>
      </c>
      <c r="AJ318" s="51"/>
      <c r="AK318" s="51"/>
      <c r="AL318" s="264"/>
      <c r="AM318" s="51"/>
      <c r="AN318" s="51"/>
      <c r="AO318" s="51"/>
      <c r="AP318" s="51"/>
      <c r="AQ318" s="51"/>
      <c r="AR318" s="51"/>
      <c r="AS318" s="51"/>
      <c r="AT318" s="51"/>
      <c r="AU318" s="51"/>
      <c r="AV318" s="51"/>
      <c r="AW318" s="51"/>
      <c r="AX318" s="51"/>
      <c r="AY318" s="51"/>
      <c r="AZ318" s="51"/>
      <c r="BA318" s="51"/>
      <c r="BB318" s="51"/>
      <c r="BC318" s="51">
        <v>12.5</v>
      </c>
      <c r="BD318" s="51"/>
      <c r="BE318" s="51"/>
      <c r="BF318" s="51"/>
      <c r="BG318" s="51"/>
      <c r="BH318" s="51"/>
      <c r="BI318" s="51"/>
      <c r="BJ318" s="51"/>
      <c r="BK318" s="51"/>
      <c r="BL318" s="51"/>
      <c r="BM318" s="51"/>
      <c r="BN318" s="51"/>
      <c r="BO318" s="51"/>
      <c r="BP318" s="51"/>
      <c r="BQ318" s="51"/>
      <c r="BR318" s="51"/>
      <c r="BS318" s="51"/>
      <c r="BT318" s="51"/>
    </row>
    <row r="319" spans="1:72" x14ac:dyDescent="0.25">
      <c r="A319" s="233">
        <v>45040</v>
      </c>
      <c r="B319" s="4"/>
      <c r="C319" s="394" t="s">
        <v>414</v>
      </c>
      <c r="D319" s="350">
        <v>3</v>
      </c>
      <c r="H319" s="216"/>
      <c r="I319" s="216"/>
      <c r="J319" s="216"/>
      <c r="K319" s="216"/>
      <c r="L319" s="216"/>
      <c r="M319" s="520"/>
      <c r="N319" s="216"/>
      <c r="P319" s="216"/>
      <c r="Q319" s="216"/>
      <c r="R319" s="216"/>
      <c r="S319" s="216"/>
      <c r="T319" s="216"/>
      <c r="U319" s="216"/>
      <c r="V319" s="216"/>
      <c r="W319" s="216"/>
      <c r="X319" s="216"/>
      <c r="Y319" s="216"/>
      <c r="Z319" s="216"/>
      <c r="AA319" s="374"/>
      <c r="AB319" s="216"/>
      <c r="AC319" s="216"/>
      <c r="AD319" s="216"/>
      <c r="AE319" s="353"/>
      <c r="AF319" s="353">
        <v>3</v>
      </c>
      <c r="AG319" s="235">
        <v>45021</v>
      </c>
      <c r="AH319" s="9" t="s">
        <v>384</v>
      </c>
      <c r="AI319" s="580">
        <v>12.5</v>
      </c>
      <c r="AJ319" s="51"/>
      <c r="AK319" s="51"/>
      <c r="AL319" s="264"/>
      <c r="AM319" s="51"/>
      <c r="AN319" s="51"/>
      <c r="AO319" s="51"/>
      <c r="AP319" s="51"/>
      <c r="AQ319" s="51"/>
      <c r="AR319" s="51"/>
      <c r="AS319" s="51"/>
      <c r="AT319" s="51"/>
      <c r="AU319" s="51"/>
      <c r="AV319" s="51"/>
      <c r="AW319" s="51"/>
      <c r="AX319" s="51"/>
      <c r="AY319" s="51"/>
      <c r="AZ319" s="51"/>
      <c r="BA319" s="51"/>
      <c r="BB319" s="51"/>
      <c r="BC319" s="51">
        <v>12.5</v>
      </c>
      <c r="BD319" s="51"/>
      <c r="BE319" s="51"/>
      <c r="BF319" s="51"/>
      <c r="BG319" s="51"/>
      <c r="BH319" s="51"/>
      <c r="BI319" s="51"/>
      <c r="BJ319" s="51"/>
      <c r="BK319" s="51"/>
      <c r="BL319" s="51"/>
      <c r="BM319" s="51"/>
      <c r="BN319" s="51"/>
      <c r="BO319" s="51"/>
      <c r="BP319" s="51"/>
      <c r="BQ319" s="51"/>
      <c r="BR319" s="51"/>
      <c r="BS319" s="51"/>
      <c r="BT319" s="51"/>
    </row>
    <row r="320" spans="1:72" x14ac:dyDescent="0.25">
      <c r="A320" s="234">
        <v>45041</v>
      </c>
      <c r="B320" s="4"/>
      <c r="C320" s="394" t="s">
        <v>649</v>
      </c>
      <c r="D320" s="350">
        <v>3</v>
      </c>
      <c r="H320" s="216"/>
      <c r="I320" s="216"/>
      <c r="J320" s="216"/>
      <c r="K320" s="216"/>
      <c r="L320" s="216"/>
      <c r="M320" s="520"/>
      <c r="N320" s="216"/>
      <c r="P320" s="216"/>
      <c r="Q320" s="216"/>
      <c r="R320" s="216"/>
      <c r="S320" s="216"/>
      <c r="T320" s="216"/>
      <c r="U320" s="216"/>
      <c r="V320" s="216"/>
      <c r="W320" s="216"/>
      <c r="X320" s="216"/>
      <c r="Y320" s="216"/>
      <c r="Z320" s="216"/>
      <c r="AA320" s="374"/>
      <c r="AB320" s="216"/>
      <c r="AC320" s="216"/>
      <c r="AD320" s="216"/>
      <c r="AE320" s="353"/>
      <c r="AF320" s="353">
        <v>3</v>
      </c>
      <c r="AG320" s="151">
        <v>45021</v>
      </c>
      <c r="AH320" s="9" t="s">
        <v>385</v>
      </c>
      <c r="AI320" s="580">
        <v>15</v>
      </c>
      <c r="AJ320" s="51"/>
      <c r="AK320" s="51"/>
      <c r="AL320" s="264"/>
      <c r="AM320" s="51"/>
      <c r="AN320" s="51"/>
      <c r="AO320" s="51"/>
      <c r="AP320" s="51"/>
      <c r="AQ320" s="51"/>
      <c r="AR320" s="51"/>
      <c r="AS320" s="51"/>
      <c r="AT320" s="51"/>
      <c r="AU320" s="51"/>
      <c r="AV320" s="51"/>
      <c r="AW320" s="51"/>
      <c r="AX320" s="51"/>
      <c r="AY320" s="51"/>
      <c r="AZ320" s="51"/>
      <c r="BA320" s="51"/>
      <c r="BB320" s="51"/>
      <c r="BC320" s="51">
        <v>15</v>
      </c>
      <c r="BD320" s="51"/>
      <c r="BE320" s="51"/>
      <c r="BF320" s="51"/>
      <c r="BG320" s="51"/>
      <c r="BH320" s="51"/>
      <c r="BI320" s="51"/>
      <c r="BJ320" s="51"/>
      <c r="BK320" s="51"/>
      <c r="BL320" s="51"/>
      <c r="BM320" s="51"/>
      <c r="BN320" s="51"/>
      <c r="BO320" s="51"/>
      <c r="BP320" s="51"/>
      <c r="BQ320" s="51"/>
      <c r="BR320" s="51"/>
      <c r="BS320" s="51"/>
      <c r="BT320" s="51"/>
    </row>
    <row r="321" spans="1:74" x14ac:dyDescent="0.25">
      <c r="A321" s="234">
        <v>45042</v>
      </c>
      <c r="B321" s="4"/>
      <c r="C321" s="394" t="s">
        <v>438</v>
      </c>
      <c r="D321" s="304">
        <v>3</v>
      </c>
      <c r="H321" s="216"/>
      <c r="I321" s="216"/>
      <c r="J321" s="216"/>
      <c r="K321" s="216"/>
      <c r="L321" s="216"/>
      <c r="M321" s="216"/>
      <c r="N321" s="216"/>
      <c r="P321" s="216"/>
      <c r="Q321" s="216"/>
      <c r="R321" s="216"/>
      <c r="S321" s="216"/>
      <c r="T321" s="216"/>
      <c r="U321" s="216"/>
      <c r="V321" s="216"/>
      <c r="W321" s="216"/>
      <c r="X321" s="216"/>
      <c r="Y321" s="216"/>
      <c r="Z321" s="216"/>
      <c r="AA321" s="374"/>
      <c r="AB321" s="216"/>
      <c r="AC321" s="216"/>
      <c r="AE321" s="353"/>
      <c r="AF321" s="353">
        <v>3</v>
      </c>
      <c r="AG321" s="151">
        <v>45027</v>
      </c>
      <c r="AH321" s="9" t="s">
        <v>386</v>
      </c>
      <c r="AI321" s="273">
        <v>17.5</v>
      </c>
      <c r="AJ321" s="51"/>
      <c r="AK321" s="51"/>
      <c r="AL321" s="264"/>
      <c r="AM321" s="51"/>
      <c r="AN321" s="51"/>
      <c r="AO321" s="51"/>
      <c r="AP321" s="51"/>
      <c r="AQ321" s="51"/>
      <c r="AR321" s="51"/>
      <c r="AS321" s="51"/>
      <c r="AT321" s="51"/>
      <c r="AU321" s="51"/>
      <c r="AV321" s="51"/>
      <c r="AW321" s="51"/>
      <c r="AX321" s="51"/>
      <c r="AY321" s="51"/>
      <c r="AZ321" s="51"/>
      <c r="BA321" s="51"/>
      <c r="BB321" s="51"/>
      <c r="BC321" s="9">
        <v>17.5</v>
      </c>
      <c r="BD321" s="51"/>
      <c r="BE321" s="51"/>
      <c r="BF321" s="51"/>
      <c r="BG321" s="51"/>
      <c r="BH321" s="51"/>
      <c r="BI321" s="51"/>
      <c r="BJ321" s="51"/>
      <c r="BK321" s="51"/>
      <c r="BL321" s="51"/>
      <c r="BM321" s="51"/>
      <c r="BN321" s="51"/>
      <c r="BO321" s="51"/>
      <c r="BP321" s="51"/>
      <c r="BQ321" s="51"/>
      <c r="BR321" s="51"/>
      <c r="BS321" s="51"/>
      <c r="BT321" s="51"/>
    </row>
    <row r="322" spans="1:74" x14ac:dyDescent="0.25">
      <c r="A322" s="234">
        <v>45046</v>
      </c>
      <c r="B322" s="4"/>
      <c r="C322" s="394" t="s">
        <v>439</v>
      </c>
      <c r="D322" s="304">
        <v>3</v>
      </c>
      <c r="H322" s="216"/>
      <c r="I322" s="216"/>
      <c r="J322" s="216"/>
      <c r="K322" s="216"/>
      <c r="L322" s="216"/>
      <c r="M322" s="216"/>
      <c r="N322" s="216"/>
      <c r="P322" s="216"/>
      <c r="Q322" s="216"/>
      <c r="R322" s="216"/>
      <c r="S322" s="216"/>
      <c r="T322" s="216"/>
      <c r="U322" s="216"/>
      <c r="V322" s="216"/>
      <c r="W322" s="216"/>
      <c r="X322" s="216"/>
      <c r="Y322" s="216"/>
      <c r="Z322" s="216"/>
      <c r="AA322" s="374"/>
      <c r="AB322" s="216"/>
      <c r="AC322" s="216"/>
      <c r="AD322" s="216"/>
      <c r="AE322" s="353"/>
      <c r="AF322" s="353">
        <v>3</v>
      </c>
      <c r="AG322" s="151">
        <v>45029</v>
      </c>
      <c r="AH322" s="9" t="s">
        <v>387</v>
      </c>
      <c r="AI322" s="580">
        <v>2.94</v>
      </c>
      <c r="AJ322" s="225"/>
      <c r="AK322" s="225"/>
      <c r="AL322" s="264"/>
      <c r="AM322" s="51"/>
      <c r="AN322" s="51"/>
      <c r="AO322" s="51"/>
      <c r="AP322" s="51"/>
      <c r="AQ322" s="51"/>
      <c r="AR322" s="51"/>
      <c r="AS322" s="51"/>
      <c r="AT322" s="51"/>
      <c r="AU322" s="51"/>
      <c r="AW322" s="51"/>
      <c r="AX322" s="51"/>
      <c r="AY322" s="51"/>
      <c r="AZ322" s="51"/>
      <c r="BA322" s="51"/>
      <c r="BB322" s="51"/>
      <c r="BC322" s="51"/>
      <c r="BD322" s="51"/>
      <c r="BE322" s="51"/>
      <c r="BF322" s="51"/>
      <c r="BG322" s="51"/>
      <c r="BH322" s="51"/>
      <c r="BI322" s="51"/>
      <c r="BJ322" s="51"/>
      <c r="BK322" s="51"/>
      <c r="BL322" s="51"/>
      <c r="BM322" s="51">
        <v>2.94</v>
      </c>
      <c r="BN322" s="51"/>
      <c r="BO322" s="51"/>
      <c r="BP322" s="51"/>
      <c r="BQ322" s="51"/>
      <c r="BR322" s="51"/>
      <c r="BS322" s="51"/>
      <c r="BT322" s="51"/>
    </row>
    <row r="323" spans="1:74" x14ac:dyDescent="0.25">
      <c r="A323" s="234">
        <v>45046</v>
      </c>
      <c r="B323" s="4"/>
      <c r="C323" s="394" t="s">
        <v>440</v>
      </c>
      <c r="D323" s="304">
        <v>3</v>
      </c>
      <c r="H323" s="216"/>
      <c r="I323" s="216"/>
      <c r="J323" s="216"/>
      <c r="K323" s="216"/>
      <c r="L323" s="216"/>
      <c r="M323" s="216"/>
      <c r="N323" s="216"/>
      <c r="P323" s="216"/>
      <c r="Q323" s="216"/>
      <c r="R323" s="216"/>
      <c r="S323" s="216"/>
      <c r="T323" s="216"/>
      <c r="U323" s="216"/>
      <c r="V323" s="216"/>
      <c r="W323" s="216"/>
      <c r="X323" s="216"/>
      <c r="Y323" s="216"/>
      <c r="Z323" s="216"/>
      <c r="AA323" s="374"/>
      <c r="AB323" s="216"/>
      <c r="AC323" s="216"/>
      <c r="AD323" s="216"/>
      <c r="AE323" s="353"/>
      <c r="AF323" s="353">
        <v>3</v>
      </c>
      <c r="AG323" s="151">
        <v>45029</v>
      </c>
      <c r="AH323" s="9" t="s">
        <v>388</v>
      </c>
      <c r="AI323" s="580">
        <v>11.72</v>
      </c>
      <c r="AJ323" s="51"/>
      <c r="AK323" s="51"/>
      <c r="AL323" s="264"/>
      <c r="AM323" s="51"/>
      <c r="AN323" s="51"/>
      <c r="AO323" s="51"/>
      <c r="AP323" s="51"/>
      <c r="AQ323" s="51"/>
      <c r="AR323" s="51">
        <v>11.72</v>
      </c>
      <c r="AS323" s="51"/>
      <c r="AT323" s="51"/>
      <c r="AU323" s="51"/>
      <c r="AV323" s="51"/>
      <c r="AW323" s="51"/>
      <c r="AX323" s="51"/>
      <c r="AY323" s="51"/>
      <c r="AZ323" s="51"/>
      <c r="BA323" s="51"/>
      <c r="BB323" s="51"/>
      <c r="BC323" s="51"/>
      <c r="BD323" s="51"/>
      <c r="BE323" s="51"/>
      <c r="BF323" s="51"/>
      <c r="BG323" s="51"/>
      <c r="BH323" s="51"/>
      <c r="BI323" s="51"/>
      <c r="BJ323" s="51"/>
      <c r="BK323" s="51"/>
      <c r="BL323" s="51"/>
      <c r="BO323" s="51"/>
      <c r="BP323" s="51"/>
      <c r="BQ323" s="51"/>
      <c r="BR323" s="51"/>
      <c r="BS323" s="51"/>
      <c r="BT323" s="51"/>
    </row>
    <row r="324" spans="1:74" x14ac:dyDescent="0.25">
      <c r="A324" s="234"/>
      <c r="B324" s="4"/>
      <c r="C324" s="394"/>
      <c r="D324" s="304"/>
      <c r="H324" s="216"/>
      <c r="I324" s="216"/>
      <c r="J324" s="216"/>
      <c r="K324" s="216"/>
      <c r="L324" s="216"/>
      <c r="M324" s="216"/>
      <c r="N324" s="216"/>
      <c r="P324" s="216"/>
      <c r="Q324" s="216"/>
      <c r="R324" s="216"/>
      <c r="S324" s="216"/>
      <c r="T324" s="216"/>
      <c r="U324" s="216"/>
      <c r="V324" s="216"/>
      <c r="W324" s="216"/>
      <c r="X324" s="216"/>
      <c r="Y324" s="216"/>
      <c r="Z324" s="216"/>
      <c r="AA324" s="374"/>
      <c r="AB324" s="216"/>
      <c r="AC324" s="216"/>
      <c r="AD324" s="216"/>
      <c r="AE324" s="353"/>
      <c r="AF324" s="353"/>
      <c r="AG324" s="151">
        <v>45029</v>
      </c>
      <c r="AH324" s="9" t="s">
        <v>389</v>
      </c>
      <c r="AI324" s="580">
        <v>26.2</v>
      </c>
      <c r="AJ324" s="51"/>
      <c r="AK324" s="51"/>
      <c r="AL324" s="264"/>
      <c r="AM324" s="51"/>
      <c r="AN324" s="51"/>
      <c r="AO324" s="51"/>
      <c r="AP324" s="51">
        <v>26.2</v>
      </c>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row>
    <row r="325" spans="1:74" x14ac:dyDescent="0.25">
      <c r="A325" s="234"/>
      <c r="B325" s="4"/>
      <c r="C325" s="394"/>
      <c r="D325" s="304"/>
      <c r="H325" s="216"/>
      <c r="I325" s="216"/>
      <c r="J325" s="216"/>
      <c r="K325" s="216"/>
      <c r="L325" s="216"/>
      <c r="M325" s="216"/>
      <c r="N325" s="216"/>
      <c r="P325" s="216"/>
      <c r="Q325" s="216"/>
      <c r="R325" s="216"/>
      <c r="S325" s="216"/>
      <c r="T325" s="216"/>
      <c r="U325" s="216"/>
      <c r="V325" s="216"/>
      <c r="W325" s="216"/>
      <c r="X325" s="216"/>
      <c r="Y325" s="216"/>
      <c r="Z325" s="216"/>
      <c r="AA325" s="374"/>
      <c r="AB325" s="216"/>
      <c r="AC325" s="216"/>
      <c r="AD325" s="216"/>
      <c r="AE325" s="353"/>
      <c r="AF325" s="353"/>
      <c r="AG325" s="235">
        <v>45030</v>
      </c>
      <c r="AH325" s="9" t="s">
        <v>392</v>
      </c>
      <c r="AI325" s="273">
        <v>250</v>
      </c>
      <c r="AJ325" s="51"/>
      <c r="AK325" s="51"/>
      <c r="AL325" s="264"/>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row>
    <row r="326" spans="1:74" x14ac:dyDescent="0.25">
      <c r="A326" s="234"/>
      <c r="B326" s="4"/>
      <c r="C326" s="394"/>
      <c r="D326" s="304"/>
      <c r="H326" s="216"/>
      <c r="I326" s="216"/>
      <c r="J326" s="216"/>
      <c r="K326" s="216"/>
      <c r="L326" s="216"/>
      <c r="M326" s="216"/>
      <c r="N326" s="216"/>
      <c r="P326" s="216"/>
      <c r="Q326" s="216"/>
      <c r="R326" s="216"/>
      <c r="S326" s="216"/>
      <c r="T326" s="216"/>
      <c r="U326" s="216"/>
      <c r="V326" s="216"/>
      <c r="W326" s="216"/>
      <c r="X326" s="216"/>
      <c r="Y326" s="216"/>
      <c r="Z326" s="216"/>
      <c r="AA326" s="374"/>
      <c r="AB326" s="216"/>
      <c r="AC326" s="216"/>
      <c r="AD326" s="216"/>
      <c r="AE326" s="353"/>
      <c r="AF326" s="353"/>
      <c r="AG326" s="235">
        <v>45030</v>
      </c>
      <c r="AH326" s="9" t="s">
        <v>391</v>
      </c>
      <c r="AI326" s="580">
        <v>1700</v>
      </c>
      <c r="AJ326" s="51"/>
      <c r="AK326" s="51"/>
      <c r="AL326" s="264"/>
      <c r="AM326" s="51"/>
      <c r="AN326" s="51"/>
      <c r="AO326" s="51"/>
      <c r="AP326" s="51"/>
      <c r="AQ326" s="51"/>
      <c r="AR326" s="51"/>
      <c r="AS326" s="51"/>
      <c r="AT326" s="51">
        <v>250</v>
      </c>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c r="BT326" s="51"/>
    </row>
    <row r="327" spans="1:74" x14ac:dyDescent="0.25">
      <c r="A327" s="234"/>
      <c r="B327" s="4"/>
      <c r="C327" s="394"/>
      <c r="D327" s="304"/>
      <c r="H327" s="216"/>
      <c r="I327" s="216"/>
      <c r="J327" s="216"/>
      <c r="K327" s="216"/>
      <c r="L327" s="216"/>
      <c r="M327" s="216"/>
      <c r="N327" s="216"/>
      <c r="P327" s="216"/>
      <c r="Q327" s="216"/>
      <c r="R327" s="216"/>
      <c r="S327" s="216"/>
      <c r="T327" s="216"/>
      <c r="U327" s="216"/>
      <c r="V327" s="216"/>
      <c r="W327" s="216"/>
      <c r="X327" s="216"/>
      <c r="Y327" s="216"/>
      <c r="Z327" s="216"/>
      <c r="AA327" s="374"/>
      <c r="AB327" s="216"/>
      <c r="AC327" s="216"/>
      <c r="AD327" s="216"/>
      <c r="AE327" s="353"/>
      <c r="AF327" s="353"/>
      <c r="AG327" s="235">
        <v>45035</v>
      </c>
      <c r="AH327" s="9" t="s">
        <v>399</v>
      </c>
      <c r="AI327" s="580">
        <v>21.9</v>
      </c>
      <c r="AJ327" s="51"/>
      <c r="AK327" s="51"/>
      <c r="AL327" s="264"/>
      <c r="AM327" s="51">
        <v>21.9</v>
      </c>
      <c r="AN327" s="51"/>
      <c r="AO327" s="51"/>
      <c r="AP327" s="51"/>
      <c r="AQ327" s="51"/>
      <c r="AR327" s="51"/>
      <c r="AS327" s="51"/>
      <c r="AT327" s="51"/>
      <c r="AU327" s="51">
        <v>1700</v>
      </c>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S327" s="51"/>
      <c r="BT327" s="51"/>
    </row>
    <row r="328" spans="1:74" x14ac:dyDescent="0.25">
      <c r="A328" s="234"/>
      <c r="B328" s="4"/>
      <c r="C328" s="394"/>
      <c r="D328" s="304"/>
      <c r="H328" s="216"/>
      <c r="I328" s="216"/>
      <c r="J328" s="216"/>
      <c r="K328" s="216"/>
      <c r="L328" s="216"/>
      <c r="M328" s="216"/>
      <c r="N328" s="216"/>
      <c r="P328" s="216"/>
      <c r="Q328" s="216"/>
      <c r="R328" s="216"/>
      <c r="S328" s="216"/>
      <c r="T328" s="216"/>
      <c r="U328" s="216"/>
      <c r="V328" s="216"/>
      <c r="W328" s="216"/>
      <c r="X328" s="216"/>
      <c r="Y328" s="216"/>
      <c r="Z328" s="216"/>
      <c r="AA328" s="374"/>
      <c r="AB328" s="216"/>
      <c r="AC328" s="216"/>
      <c r="AD328" s="216"/>
      <c r="AE328" s="353"/>
      <c r="AF328" s="353"/>
      <c r="AG328" s="235">
        <v>45035</v>
      </c>
      <c r="AH328" s="9" t="s">
        <v>400</v>
      </c>
      <c r="AI328" s="580">
        <v>5.25</v>
      </c>
      <c r="AJ328" s="51"/>
      <c r="AK328" s="51"/>
      <c r="AL328" s="264"/>
      <c r="AM328" s="51"/>
      <c r="AN328" s="51"/>
      <c r="AO328" s="51"/>
      <c r="AP328" s="51"/>
      <c r="AQ328" s="51"/>
      <c r="AR328" s="51"/>
      <c r="AS328" s="51"/>
      <c r="AT328" s="51"/>
      <c r="AU328" s="51"/>
      <c r="AV328" s="51"/>
      <c r="AW328" s="51"/>
      <c r="AX328" s="51"/>
      <c r="AY328" s="51"/>
      <c r="AZ328" s="51"/>
      <c r="BA328" s="51"/>
      <c r="BB328" s="51"/>
      <c r="BC328" s="51"/>
      <c r="BD328" s="51"/>
      <c r="BE328" s="51">
        <v>5.25</v>
      </c>
      <c r="BF328" s="51"/>
      <c r="BG328" s="51"/>
      <c r="BH328" s="51"/>
      <c r="BI328" s="51"/>
      <c r="BJ328" s="51"/>
      <c r="BK328" s="51"/>
      <c r="BL328" s="51"/>
      <c r="BM328" s="51"/>
      <c r="BN328" s="51"/>
      <c r="BO328" s="51"/>
      <c r="BP328" s="51"/>
      <c r="BQ328" s="51"/>
      <c r="BR328" s="51"/>
      <c r="BS328" s="51"/>
      <c r="BT328" s="51"/>
    </row>
    <row r="329" spans="1:74" x14ac:dyDescent="0.25">
      <c r="A329" s="234"/>
      <c r="B329" s="4"/>
      <c r="C329" s="394"/>
      <c r="D329" s="304"/>
      <c r="H329" s="216"/>
      <c r="I329" s="216"/>
      <c r="J329" s="216"/>
      <c r="K329" s="216"/>
      <c r="L329" s="216"/>
      <c r="M329" s="216"/>
      <c r="N329" s="216"/>
      <c r="P329" s="216"/>
      <c r="Q329" s="216"/>
      <c r="R329" s="216"/>
      <c r="S329" s="216"/>
      <c r="T329" s="216"/>
      <c r="U329" s="216"/>
      <c r="V329" s="216"/>
      <c r="W329" s="216"/>
      <c r="X329" s="216"/>
      <c r="Y329" s="216"/>
      <c r="Z329" s="216"/>
      <c r="AA329" s="374"/>
      <c r="AB329" s="216"/>
      <c r="AC329" s="216"/>
      <c r="AD329" s="216"/>
      <c r="AE329" s="353"/>
      <c r="AF329" s="353"/>
      <c r="AG329" s="235">
        <v>45035</v>
      </c>
      <c r="AH329" s="9" t="s">
        <v>401</v>
      </c>
      <c r="AI329" s="580">
        <v>8.5500000000000007</v>
      </c>
      <c r="AJ329" s="51"/>
      <c r="AK329" s="51"/>
      <c r="AL329" s="264"/>
      <c r="AM329" s="51"/>
      <c r="AN329" s="51"/>
      <c r="AO329" s="51"/>
      <c r="AP329" s="51"/>
      <c r="AQ329" s="51"/>
      <c r="AR329" s="51"/>
      <c r="AS329" s="51"/>
      <c r="AT329" s="51"/>
      <c r="AU329" s="51"/>
      <c r="AV329" s="51"/>
      <c r="AW329" s="51"/>
      <c r="AX329" s="51"/>
      <c r="AY329" s="51"/>
      <c r="AZ329" s="51"/>
      <c r="BA329" s="51"/>
      <c r="BB329" s="51"/>
      <c r="BC329" s="51"/>
      <c r="BD329" s="51"/>
      <c r="BE329" s="51">
        <v>8.5500000000000007</v>
      </c>
      <c r="BF329" s="51"/>
      <c r="BG329" s="51"/>
      <c r="BH329" s="51"/>
      <c r="BI329" s="51"/>
      <c r="BJ329" s="51"/>
      <c r="BK329" s="51"/>
      <c r="BL329" s="51"/>
      <c r="BM329" s="51"/>
      <c r="BN329" s="51"/>
      <c r="BO329" s="51"/>
      <c r="BP329" s="51"/>
      <c r="BQ329" s="51"/>
      <c r="BR329" s="51"/>
      <c r="BS329" s="51"/>
      <c r="BT329" s="51"/>
    </row>
    <row r="330" spans="1:74" x14ac:dyDescent="0.25">
      <c r="A330" s="234"/>
      <c r="B330" s="4"/>
      <c r="C330" s="394"/>
      <c r="D330" s="304"/>
      <c r="H330" s="216"/>
      <c r="I330" s="216"/>
      <c r="J330" s="216"/>
      <c r="K330" s="216"/>
      <c r="L330" s="216"/>
      <c r="M330" s="216"/>
      <c r="N330" s="216"/>
      <c r="P330" s="216"/>
      <c r="Q330" s="216"/>
      <c r="R330" s="216"/>
      <c r="S330" s="216"/>
      <c r="T330" s="216"/>
      <c r="U330" s="216"/>
      <c r="V330" s="216"/>
      <c r="W330" s="216"/>
      <c r="X330" s="216"/>
      <c r="Y330" s="216"/>
      <c r="Z330" s="216"/>
      <c r="AA330" s="374"/>
      <c r="AB330" s="216"/>
      <c r="AC330" s="216"/>
      <c r="AD330" s="216"/>
      <c r="AE330" s="353"/>
      <c r="AF330" s="353"/>
      <c r="AG330" s="235">
        <v>45035</v>
      </c>
      <c r="AH330" s="9" t="s">
        <v>402</v>
      </c>
      <c r="AI330" s="580">
        <v>7.45</v>
      </c>
      <c r="AJ330" s="51"/>
      <c r="AK330" s="51"/>
      <c r="AL330" s="264"/>
      <c r="AM330" s="51"/>
      <c r="AN330" s="51"/>
      <c r="AO330" s="51">
        <v>7.45</v>
      </c>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row>
    <row r="331" spans="1:74" x14ac:dyDescent="0.25">
      <c r="A331" s="234"/>
      <c r="B331" s="4"/>
      <c r="C331" s="394"/>
      <c r="D331" s="304"/>
      <c r="H331" s="216"/>
      <c r="I331" s="216"/>
      <c r="J331" s="216"/>
      <c r="K331" s="216"/>
      <c r="L331" s="216"/>
      <c r="M331" s="216"/>
      <c r="N331" s="216"/>
      <c r="P331" s="216"/>
      <c r="Q331" s="216"/>
      <c r="R331" s="216"/>
      <c r="S331" s="216"/>
      <c r="T331" s="216"/>
      <c r="U331" s="216"/>
      <c r="V331" s="304"/>
      <c r="W331" s="216"/>
      <c r="X331" s="216"/>
      <c r="Y331" s="216"/>
      <c r="Z331" s="216"/>
      <c r="AA331" s="374"/>
      <c r="AB331" s="216"/>
      <c r="AC331" s="216"/>
      <c r="AD331" s="216"/>
      <c r="AE331" s="353"/>
      <c r="AF331" s="353"/>
      <c r="AG331" s="235">
        <v>45036</v>
      </c>
      <c r="AH331" s="9" t="s">
        <v>642</v>
      </c>
      <c r="AI331" s="51"/>
      <c r="AJ331" s="51">
        <v>600</v>
      </c>
      <c r="AK331" s="51"/>
      <c r="AL331" s="264"/>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v>600</v>
      </c>
      <c r="BS331" s="51"/>
      <c r="BT331" s="51"/>
    </row>
    <row r="332" spans="1:74" x14ac:dyDescent="0.25">
      <c r="A332" s="234"/>
      <c r="AE332" s="353"/>
      <c r="AF332" s="353"/>
      <c r="AG332" s="235">
        <v>45038</v>
      </c>
      <c r="AH332" s="9" t="s">
        <v>407</v>
      </c>
      <c r="AI332" s="580">
        <v>5.27</v>
      </c>
      <c r="AJ332" s="51"/>
      <c r="AK332" s="51"/>
      <c r="AL332" s="264"/>
      <c r="AM332" s="51"/>
      <c r="AN332" s="51"/>
      <c r="AO332" s="51"/>
      <c r="AP332" s="51"/>
      <c r="AQ332" s="51"/>
      <c r="AR332" s="51"/>
      <c r="AS332" s="51"/>
      <c r="AT332" s="51">
        <v>5.22</v>
      </c>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row>
    <row r="333" spans="1:74" x14ac:dyDescent="0.25">
      <c r="A333" s="234"/>
      <c r="AE333" s="353"/>
      <c r="AF333" s="353"/>
      <c r="AG333" s="235">
        <v>45041</v>
      </c>
      <c r="AH333" s="9" t="s">
        <v>408</v>
      </c>
      <c r="AI333" s="580">
        <v>101.96</v>
      </c>
      <c r="AJ333" s="51"/>
      <c r="AK333" s="51"/>
      <c r="AL333" s="264"/>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v>101.96</v>
      </c>
      <c r="BO333" s="51"/>
      <c r="BP333" s="51"/>
      <c r="BQ333" s="51"/>
      <c r="BR333" s="51"/>
      <c r="BS333" s="51"/>
      <c r="BT333" s="51"/>
    </row>
    <row r="334" spans="1:74" x14ac:dyDescent="0.25">
      <c r="A334" s="234"/>
      <c r="AE334" s="353"/>
      <c r="AF334" s="353"/>
      <c r="AG334" s="235">
        <v>45042</v>
      </c>
      <c r="AH334" s="184" t="s">
        <v>409</v>
      </c>
      <c r="AI334" s="580">
        <v>27.99</v>
      </c>
      <c r="AJ334" s="51"/>
      <c r="AK334" s="51"/>
      <c r="AL334" s="264"/>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v>27.99</v>
      </c>
      <c r="BN334" s="51"/>
      <c r="BO334" s="51"/>
      <c r="BP334" s="51"/>
      <c r="BQ334" s="51"/>
      <c r="BR334" s="51"/>
      <c r="BS334" s="51"/>
      <c r="BT334" s="51"/>
    </row>
    <row r="335" spans="1:74" ht="17.25" customHeight="1" x14ac:dyDescent="0.25">
      <c r="A335" s="234"/>
      <c r="B335" s="4"/>
      <c r="C335" s="394"/>
      <c r="D335" s="304"/>
      <c r="H335" s="216"/>
      <c r="I335" s="216"/>
      <c r="J335" s="216"/>
      <c r="K335" s="216"/>
      <c r="L335" s="216"/>
      <c r="M335" s="216"/>
      <c r="N335" s="216"/>
      <c r="P335" s="216"/>
      <c r="Q335" s="216"/>
      <c r="R335" s="216"/>
      <c r="S335" s="216"/>
      <c r="T335" s="216"/>
      <c r="U335" s="216"/>
      <c r="V335" s="304"/>
      <c r="W335" s="216"/>
      <c r="X335" s="216"/>
      <c r="Y335" s="216"/>
      <c r="Z335" s="216"/>
      <c r="AA335" s="374"/>
      <c r="AB335" s="216"/>
      <c r="AC335" s="216"/>
      <c r="AD335" s="216"/>
      <c r="AE335" s="353"/>
      <c r="AF335" s="353"/>
      <c r="AG335" s="216"/>
      <c r="AH335" s="184"/>
      <c r="AI335" s="51"/>
      <c r="AJ335" s="51"/>
      <c r="AK335" s="51"/>
      <c r="AL335" s="264"/>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V335" s="9"/>
    </row>
    <row r="336" spans="1:74" x14ac:dyDescent="0.25">
      <c r="A336" s="234"/>
      <c r="B336" s="4"/>
      <c r="C336" s="394"/>
      <c r="H336" s="216"/>
      <c r="I336" s="216"/>
      <c r="J336" s="216"/>
      <c r="K336" s="216"/>
      <c r="L336" s="216"/>
      <c r="M336" s="216"/>
      <c r="N336" s="216"/>
      <c r="P336" s="216"/>
      <c r="Q336" s="216"/>
      <c r="R336" s="216"/>
      <c r="S336" s="216"/>
      <c r="T336" s="216"/>
      <c r="U336" s="216"/>
      <c r="V336" s="216"/>
      <c r="W336" s="216"/>
      <c r="X336" s="216"/>
      <c r="Y336" s="216"/>
      <c r="Z336" s="216"/>
      <c r="AA336" s="374"/>
      <c r="AB336" s="216"/>
      <c r="AC336" s="216"/>
      <c r="AD336" s="216"/>
      <c r="AE336" s="353"/>
      <c r="AF336" s="353"/>
      <c r="AG336" s="216"/>
      <c r="AH336" s="15"/>
      <c r="AI336" s="51"/>
      <c r="AJ336" s="51"/>
      <c r="AK336" s="51"/>
      <c r="AL336" s="264"/>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row>
    <row r="337" spans="1:72" x14ac:dyDescent="0.25">
      <c r="A337" s="232"/>
      <c r="B337" s="4"/>
      <c r="C337" s="394"/>
      <c r="D337" s="304"/>
      <c r="H337" s="216"/>
      <c r="I337" s="216"/>
      <c r="J337" s="216"/>
      <c r="K337" s="216"/>
      <c r="L337" s="216"/>
      <c r="M337" s="216"/>
      <c r="N337" s="216"/>
      <c r="P337" s="216"/>
      <c r="Q337" s="216"/>
      <c r="R337" s="216"/>
      <c r="S337" s="216"/>
      <c r="T337" s="216"/>
      <c r="U337" s="216"/>
      <c r="V337" s="304"/>
      <c r="W337" s="216"/>
      <c r="X337" s="216"/>
      <c r="Y337" s="216"/>
      <c r="Z337" s="216"/>
      <c r="AA337" s="374"/>
      <c r="AB337" s="216"/>
      <c r="AC337" s="216"/>
      <c r="AD337" s="216"/>
      <c r="AE337" s="353"/>
      <c r="AF337" s="353"/>
      <c r="AG337" s="216"/>
      <c r="AH337" s="15"/>
      <c r="AI337" s="51"/>
      <c r="AJ337" s="51"/>
      <c r="AK337" s="51"/>
      <c r="AL337" s="264"/>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row>
    <row r="338" spans="1:72" x14ac:dyDescent="0.25">
      <c r="A338" s="171"/>
      <c r="B338" s="4"/>
      <c r="C338" s="394"/>
      <c r="D338" s="304"/>
      <c r="H338" s="216"/>
      <c r="I338" s="216"/>
      <c r="J338" s="216"/>
      <c r="K338" s="216"/>
      <c r="L338" s="216"/>
      <c r="M338" s="216"/>
      <c r="N338" s="216"/>
      <c r="P338" s="216"/>
      <c r="Q338" s="216"/>
      <c r="R338" s="216"/>
      <c r="S338" s="216"/>
      <c r="T338" s="216"/>
      <c r="U338" s="216"/>
      <c r="V338" s="304"/>
      <c r="W338" s="216"/>
      <c r="X338" s="216"/>
      <c r="Y338" s="216"/>
      <c r="Z338" s="216"/>
      <c r="AA338" s="374"/>
      <c r="AB338" s="216"/>
      <c r="AC338" s="216"/>
      <c r="AD338" s="216"/>
      <c r="AE338" s="353"/>
      <c r="AF338" s="353"/>
      <c r="AG338" s="216"/>
      <c r="AH338" s="15"/>
      <c r="AI338" s="51"/>
      <c r="AJ338" s="51"/>
      <c r="AK338" s="51"/>
      <c r="AL338" s="264"/>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row>
    <row r="339" spans="1:72" x14ac:dyDescent="0.25">
      <c r="A339" s="171"/>
      <c r="B339" s="4"/>
      <c r="C339" s="394"/>
      <c r="D339" s="304"/>
      <c r="H339" s="216"/>
      <c r="I339" s="304"/>
      <c r="J339" s="216"/>
      <c r="K339" s="216"/>
      <c r="L339" s="216"/>
      <c r="M339" s="216"/>
      <c r="N339" s="216"/>
      <c r="P339" s="216"/>
      <c r="Q339" s="216"/>
      <c r="R339" s="216"/>
      <c r="S339" s="216"/>
      <c r="T339" s="216"/>
      <c r="U339" s="216"/>
      <c r="V339" s="304"/>
      <c r="W339" s="216"/>
      <c r="X339" s="216"/>
      <c r="Y339" s="216"/>
      <c r="Z339" s="216"/>
      <c r="AA339" s="374"/>
      <c r="AB339" s="216"/>
      <c r="AC339" s="216"/>
      <c r="AD339" s="216"/>
      <c r="AE339" s="353"/>
      <c r="AF339" s="353"/>
      <c r="AG339" s="216"/>
      <c r="AH339" s="15"/>
      <c r="AI339" s="51"/>
      <c r="AJ339" s="51"/>
      <c r="AK339" s="51"/>
      <c r="AL339" s="264"/>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row>
    <row r="340" spans="1:72" x14ac:dyDescent="0.25">
      <c r="A340" s="171"/>
      <c r="B340" s="4"/>
      <c r="C340" s="394"/>
      <c r="D340" s="304"/>
      <c r="H340" s="304"/>
      <c r="I340" s="216"/>
      <c r="J340" s="216"/>
      <c r="K340" s="216"/>
      <c r="L340" s="216"/>
      <c r="M340" s="216"/>
      <c r="N340" s="216"/>
      <c r="P340" s="216"/>
      <c r="Q340" s="216"/>
      <c r="R340" s="216"/>
      <c r="S340" s="216"/>
      <c r="T340" s="216"/>
      <c r="U340" s="216"/>
      <c r="V340" s="304"/>
      <c r="W340" s="216"/>
      <c r="X340" s="216"/>
      <c r="Y340" s="216"/>
      <c r="Z340" s="216"/>
      <c r="AA340" s="374"/>
      <c r="AB340" s="216"/>
      <c r="AC340" s="216"/>
      <c r="AD340" s="304"/>
      <c r="AE340" s="353"/>
      <c r="AF340" s="353"/>
      <c r="AG340" s="235"/>
      <c r="AH340" s="15"/>
      <c r="AI340" s="51"/>
      <c r="AJ340" s="51"/>
      <c r="AK340" s="51"/>
      <c r="AL340" s="264"/>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row>
    <row r="341" spans="1:72" x14ac:dyDescent="0.25">
      <c r="A341" s="527"/>
      <c r="B341" s="4"/>
      <c r="C341" s="394"/>
      <c r="D341" s="304"/>
      <c r="H341" s="216"/>
      <c r="I341" s="216"/>
      <c r="J341" s="216"/>
      <c r="K341" s="216"/>
      <c r="L341" s="216"/>
      <c r="M341" s="216"/>
      <c r="N341" s="216"/>
      <c r="P341" s="216"/>
      <c r="Q341" s="216"/>
      <c r="R341" s="216"/>
      <c r="S341" s="216"/>
      <c r="T341" s="216"/>
      <c r="U341" s="216"/>
      <c r="V341" s="304"/>
      <c r="W341" s="216"/>
      <c r="X341" s="216"/>
      <c r="Y341" s="216"/>
      <c r="Z341" s="216"/>
      <c r="AA341" s="374"/>
      <c r="AB341" s="216"/>
      <c r="AC341" s="216"/>
      <c r="AD341" s="216"/>
      <c r="AE341" s="353"/>
      <c r="AF341" s="353"/>
      <c r="AG341" s="235"/>
      <c r="AH341" s="15"/>
      <c r="AI341" s="51"/>
      <c r="AJ341" s="51"/>
      <c r="AK341" s="51"/>
      <c r="AL341" s="264"/>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row>
    <row r="342" spans="1:72" x14ac:dyDescent="0.25">
      <c r="A342" s="528" t="s">
        <v>650</v>
      </c>
      <c r="B342" s="403"/>
      <c r="C342" s="533"/>
      <c r="D342" s="404"/>
      <c r="E342" s="405"/>
      <c r="F342" s="405"/>
      <c r="G342" s="406"/>
      <c r="H342" s="407"/>
      <c r="I342" s="407"/>
      <c r="J342" s="407"/>
      <c r="K342" s="407"/>
      <c r="L342" s="407"/>
      <c r="M342" s="407"/>
      <c r="N342" s="407"/>
      <c r="O342" s="407"/>
      <c r="P342" s="407"/>
      <c r="Q342" s="407"/>
      <c r="R342" s="407"/>
      <c r="S342" s="407"/>
      <c r="T342" s="407"/>
      <c r="U342" s="407"/>
      <c r="V342" s="407"/>
      <c r="W342" s="407"/>
      <c r="X342" s="407"/>
      <c r="Y342" s="407"/>
      <c r="Z342" s="407"/>
      <c r="AA342" s="407"/>
      <c r="AB342" s="407"/>
      <c r="AC342" s="407"/>
      <c r="AD342" s="407"/>
      <c r="AE342" s="408"/>
      <c r="AF342" s="408"/>
      <c r="AG342" s="432" t="s">
        <v>29</v>
      </c>
      <c r="AH342" s="433"/>
      <c r="AI342" s="407"/>
      <c r="AJ342" s="407"/>
      <c r="AK342" s="407"/>
      <c r="AL342" s="406"/>
      <c r="AM342" s="407"/>
      <c r="AN342" s="407"/>
      <c r="AO342" s="407"/>
      <c r="AP342" s="407"/>
      <c r="AQ342" s="407"/>
      <c r="AR342" s="407"/>
      <c r="AS342" s="407"/>
      <c r="AT342" s="407"/>
      <c r="AU342" s="407"/>
      <c r="AV342" s="407"/>
      <c r="AW342" s="407"/>
      <c r="AX342" s="407"/>
      <c r="AY342" s="407"/>
      <c r="AZ342" s="407"/>
      <c r="BA342" s="407"/>
      <c r="BB342" s="407"/>
      <c r="BC342" s="407"/>
      <c r="BD342" s="404"/>
      <c r="BE342" s="407"/>
      <c r="BF342" s="407"/>
      <c r="BG342" s="407"/>
      <c r="BH342" s="407"/>
      <c r="BI342" s="407"/>
      <c r="BJ342" s="407"/>
      <c r="BK342" s="407"/>
      <c r="BL342" s="407"/>
      <c r="BM342" s="407"/>
      <c r="BN342" s="407"/>
      <c r="BO342" s="407"/>
      <c r="BP342" s="407"/>
      <c r="BQ342" s="407"/>
      <c r="BR342" s="407"/>
      <c r="BS342" s="407"/>
      <c r="BT342" s="407"/>
    </row>
    <row r="343" spans="1:72" x14ac:dyDescent="0.25">
      <c r="A343" s="461">
        <v>45047</v>
      </c>
      <c r="B343" s="4"/>
      <c r="C343" s="394" t="s">
        <v>441</v>
      </c>
      <c r="D343" s="304">
        <v>3</v>
      </c>
      <c r="H343" s="216"/>
      <c r="I343" s="216"/>
      <c r="J343" s="216"/>
      <c r="K343" s="216"/>
      <c r="L343" s="216"/>
      <c r="M343" s="216"/>
      <c r="N343" s="216"/>
      <c r="P343" s="216"/>
      <c r="Q343" s="216"/>
      <c r="R343" s="216"/>
      <c r="S343" s="216"/>
      <c r="T343" s="216"/>
      <c r="U343" s="216"/>
      <c r="V343" s="304"/>
      <c r="W343" s="216"/>
      <c r="X343" s="216"/>
      <c r="Y343" s="216"/>
      <c r="Z343" s="216"/>
      <c r="AA343" s="374"/>
      <c r="AB343" s="216"/>
      <c r="AC343" s="216"/>
      <c r="AD343" s="216"/>
      <c r="AE343" s="353"/>
      <c r="AF343" s="353">
        <v>3</v>
      </c>
      <c r="AG343" s="235">
        <v>45050</v>
      </c>
      <c r="AH343" s="15" t="s">
        <v>410</v>
      </c>
      <c r="AI343" s="580">
        <v>262.93</v>
      </c>
      <c r="AJ343" s="51"/>
      <c r="AK343" s="51"/>
      <c r="AL343" s="264"/>
      <c r="AM343" s="51"/>
      <c r="AN343" s="51"/>
      <c r="AO343" s="51"/>
      <c r="AP343" s="51"/>
      <c r="AQ343" s="51"/>
      <c r="AR343" s="51"/>
      <c r="AS343" s="51"/>
      <c r="AT343" s="51"/>
      <c r="AU343" s="51"/>
      <c r="AV343" s="51"/>
      <c r="AW343" s="51"/>
      <c r="AX343" s="51"/>
      <c r="AY343" s="51"/>
      <c r="AZ343" s="51"/>
      <c r="BA343" s="51"/>
      <c r="BB343" s="51"/>
      <c r="BC343" s="321"/>
      <c r="BD343" s="51"/>
      <c r="BE343" s="51"/>
      <c r="BF343" s="51"/>
      <c r="BG343" s="51"/>
      <c r="BH343" s="51"/>
      <c r="BI343" s="51"/>
      <c r="BJ343" s="51">
        <v>262.93</v>
      </c>
      <c r="BK343" s="51"/>
      <c r="BL343" s="51"/>
      <c r="BM343" s="51"/>
      <c r="BN343" s="51"/>
      <c r="BO343" s="51"/>
      <c r="BP343" s="51"/>
      <c r="BQ343" s="51"/>
      <c r="BR343" s="51"/>
      <c r="BS343" s="51"/>
      <c r="BT343" s="51"/>
    </row>
    <row r="344" spans="1:72" x14ac:dyDescent="0.25">
      <c r="A344" s="171">
        <v>45047</v>
      </c>
      <c r="B344" s="4"/>
      <c r="C344" s="394" t="s">
        <v>442</v>
      </c>
      <c r="D344" s="304">
        <v>3</v>
      </c>
      <c r="H344" s="216"/>
      <c r="I344" s="216"/>
      <c r="J344" s="216"/>
      <c r="K344" s="216"/>
      <c r="L344" s="216"/>
      <c r="M344" s="520"/>
      <c r="N344" s="216"/>
      <c r="P344" s="216"/>
      <c r="Q344" s="216"/>
      <c r="R344" s="216"/>
      <c r="S344" s="216"/>
      <c r="T344" s="216"/>
      <c r="U344" s="216"/>
      <c r="V344" s="304"/>
      <c r="W344" s="216"/>
      <c r="X344" s="216"/>
      <c r="Y344" s="216"/>
      <c r="Z344" s="216"/>
      <c r="AA344" s="374"/>
      <c r="AB344" s="216"/>
      <c r="AC344" s="216"/>
      <c r="AD344" s="216"/>
      <c r="AE344" s="353"/>
      <c r="AF344" s="353">
        <v>3</v>
      </c>
      <c r="AG344" s="235">
        <v>45050</v>
      </c>
      <c r="AH344" s="15" t="s">
        <v>411</v>
      </c>
      <c r="AI344" s="580">
        <v>130</v>
      </c>
      <c r="AJ344" s="51"/>
      <c r="AK344" s="51"/>
      <c r="AL344" s="264"/>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v>130</v>
      </c>
    </row>
    <row r="345" spans="1:72" x14ac:dyDescent="0.25">
      <c r="A345" s="171">
        <v>45047</v>
      </c>
      <c r="B345" s="4"/>
      <c r="C345" s="394" t="s">
        <v>443</v>
      </c>
      <c r="D345" s="304">
        <v>6</v>
      </c>
      <c r="H345" s="216"/>
      <c r="I345" s="216"/>
      <c r="J345" s="216"/>
      <c r="K345" s="216"/>
      <c r="L345" s="216"/>
      <c r="M345" s="216"/>
      <c r="N345" s="216"/>
      <c r="P345" s="216"/>
      <c r="Q345" s="216"/>
      <c r="R345" s="216"/>
      <c r="S345" s="216"/>
      <c r="T345" s="216"/>
      <c r="U345" s="216"/>
      <c r="V345" s="304"/>
      <c r="W345" s="216"/>
      <c r="X345" s="216"/>
      <c r="Y345" s="216"/>
      <c r="Z345" s="216"/>
      <c r="AA345" s="374"/>
      <c r="AB345" s="216"/>
      <c r="AC345" s="216"/>
      <c r="AD345" s="216"/>
      <c r="AE345" s="353"/>
      <c r="AF345" s="353">
        <v>6</v>
      </c>
      <c r="AG345" s="235">
        <v>45056</v>
      </c>
      <c r="AH345" s="15" t="s">
        <v>643</v>
      </c>
      <c r="AI345" s="591">
        <v>71.39</v>
      </c>
      <c r="AJ345" s="51"/>
      <c r="AK345" s="51"/>
      <c r="AL345" s="264"/>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v>71.930000000000007</v>
      </c>
      <c r="BP345" s="51"/>
      <c r="BQ345" s="51"/>
      <c r="BR345" s="51"/>
      <c r="BS345" s="51"/>
      <c r="BT345" s="51"/>
    </row>
    <row r="346" spans="1:72" x14ac:dyDescent="0.25">
      <c r="A346" s="171">
        <v>45047</v>
      </c>
      <c r="B346" s="4"/>
      <c r="C346" s="394" t="s">
        <v>444</v>
      </c>
      <c r="D346" s="304">
        <v>3</v>
      </c>
      <c r="H346" s="216"/>
      <c r="I346" s="216"/>
      <c r="J346" s="216"/>
      <c r="K346" s="216"/>
      <c r="L346" s="216"/>
      <c r="M346" s="216"/>
      <c r="N346" s="216"/>
      <c r="P346" s="216"/>
      <c r="Q346" s="216"/>
      <c r="R346" s="216"/>
      <c r="S346" s="216"/>
      <c r="T346" s="216"/>
      <c r="U346" s="216"/>
      <c r="V346" s="304"/>
      <c r="W346" s="216"/>
      <c r="X346" s="216"/>
      <c r="Y346" s="216"/>
      <c r="Z346" s="216"/>
      <c r="AA346" s="374"/>
      <c r="AB346" s="216"/>
      <c r="AC346" s="216"/>
      <c r="AD346" s="216"/>
      <c r="AE346" s="353"/>
      <c r="AF346" s="353">
        <v>3</v>
      </c>
      <c r="AG346" s="151">
        <v>45056</v>
      </c>
      <c r="AH346" s="15" t="s">
        <v>417</v>
      </c>
      <c r="AI346" s="273">
        <v>15.29</v>
      </c>
      <c r="AL346" s="264"/>
      <c r="AM346" s="323">
        <v>15.29</v>
      </c>
    </row>
    <row r="347" spans="1:72" x14ac:dyDescent="0.25">
      <c r="A347" s="171">
        <v>45047</v>
      </c>
      <c r="B347" s="4"/>
      <c r="C347" s="394" t="s">
        <v>445</v>
      </c>
      <c r="D347" s="304">
        <v>3</v>
      </c>
      <c r="H347" s="216"/>
      <c r="I347" s="216"/>
      <c r="J347" s="216"/>
      <c r="K347" s="216"/>
      <c r="L347" s="216"/>
      <c r="M347" s="216"/>
      <c r="N347" s="216"/>
      <c r="P347" s="216"/>
      <c r="Q347" s="216"/>
      <c r="R347" s="216"/>
      <c r="S347" s="216"/>
      <c r="T347" s="216"/>
      <c r="U347" s="216"/>
      <c r="V347" s="304"/>
      <c r="W347" s="216"/>
      <c r="X347" s="216"/>
      <c r="Y347" s="216"/>
      <c r="Z347" s="216"/>
      <c r="AA347" s="374"/>
      <c r="AB347" s="216"/>
      <c r="AC347" s="216"/>
      <c r="AD347" s="216"/>
      <c r="AE347" s="353"/>
      <c r="AF347" s="353">
        <v>3</v>
      </c>
      <c r="AG347" s="235">
        <v>45072</v>
      </c>
      <c r="AH347" s="15" t="s">
        <v>412</v>
      </c>
      <c r="AI347" s="580">
        <v>36.49</v>
      </c>
      <c r="AJ347" s="51"/>
      <c r="AK347" s="51"/>
      <c r="AL347" s="264"/>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v>36.49</v>
      </c>
      <c r="BO347" s="51"/>
      <c r="BP347" s="51"/>
      <c r="BQ347" s="51"/>
      <c r="BR347" s="51"/>
      <c r="BS347" s="51"/>
      <c r="BT347" s="51"/>
    </row>
    <row r="348" spans="1:72" x14ac:dyDescent="0.25">
      <c r="A348" s="171">
        <v>45047</v>
      </c>
      <c r="B348" s="4"/>
      <c r="C348" s="394" t="s">
        <v>446</v>
      </c>
      <c r="D348" s="304">
        <v>3</v>
      </c>
      <c r="H348" s="216"/>
      <c r="I348" s="216"/>
      <c r="J348" s="216"/>
      <c r="K348" s="216"/>
      <c r="L348" s="216"/>
      <c r="M348" s="216"/>
      <c r="N348" s="216"/>
      <c r="P348" s="216"/>
      <c r="Q348" s="216"/>
      <c r="R348" s="216"/>
      <c r="S348" s="216"/>
      <c r="T348" s="216"/>
      <c r="U348" s="216"/>
      <c r="V348" s="216"/>
      <c r="W348" s="216"/>
      <c r="X348" s="216"/>
      <c r="Y348" s="216"/>
      <c r="Z348" s="216"/>
      <c r="AA348" s="374"/>
      <c r="AB348" s="216"/>
      <c r="AC348" s="216"/>
      <c r="AD348" s="216"/>
      <c r="AE348" s="353"/>
      <c r="AF348" s="353">
        <v>3</v>
      </c>
      <c r="AG348" s="235">
        <v>45073</v>
      </c>
      <c r="AH348" s="15" t="s">
        <v>413</v>
      </c>
      <c r="AI348" s="580">
        <v>1.85</v>
      </c>
      <c r="AJ348" s="51"/>
      <c r="AK348" s="51"/>
      <c r="AL348" s="264"/>
      <c r="AM348" s="51"/>
      <c r="AN348" s="51"/>
      <c r="AO348" s="51"/>
      <c r="AP348" s="51"/>
      <c r="AQ348" s="51"/>
      <c r="AR348" s="51">
        <v>1.85</v>
      </c>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row>
    <row r="349" spans="1:72" x14ac:dyDescent="0.25">
      <c r="A349" s="171">
        <v>45049</v>
      </c>
      <c r="B349" s="4"/>
      <c r="C349" s="394" t="s">
        <v>447</v>
      </c>
      <c r="D349" s="304">
        <v>1250</v>
      </c>
      <c r="H349" s="216"/>
      <c r="I349" s="216"/>
      <c r="J349" s="216"/>
      <c r="K349" s="216"/>
      <c r="L349" s="216">
        <v>1250</v>
      </c>
      <c r="M349" s="216"/>
      <c r="N349" s="216"/>
      <c r="P349" s="216"/>
      <c r="Q349" s="216"/>
      <c r="R349" s="216"/>
      <c r="S349" s="216"/>
      <c r="T349" s="216"/>
      <c r="U349" s="216"/>
      <c r="V349" s="216"/>
      <c r="W349" s="216"/>
      <c r="X349" s="216"/>
      <c r="Y349" s="216"/>
      <c r="Z349" s="216"/>
      <c r="AA349" s="374"/>
      <c r="AB349" s="216"/>
      <c r="AC349" s="216"/>
      <c r="AD349" s="216"/>
      <c r="AE349" s="353"/>
      <c r="AF349" s="353"/>
      <c r="AG349" s="585">
        <v>45073</v>
      </c>
      <c r="AH349" s="15" t="s">
        <v>506</v>
      </c>
      <c r="AI349" s="51"/>
      <c r="AJ349" s="51"/>
      <c r="AK349" s="51">
        <v>0.01</v>
      </c>
      <c r="AL349" s="264"/>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v>0.01</v>
      </c>
      <c r="BS349" s="51"/>
      <c r="BT349" s="51"/>
    </row>
    <row r="350" spans="1:72" x14ac:dyDescent="0.25">
      <c r="A350" s="171">
        <v>45055</v>
      </c>
      <c r="B350" s="4"/>
      <c r="C350" s="394" t="s">
        <v>448</v>
      </c>
      <c r="D350" s="304">
        <v>12.5</v>
      </c>
      <c r="H350" s="216"/>
      <c r="I350" s="216"/>
      <c r="J350" s="216"/>
      <c r="K350" s="216"/>
      <c r="L350" s="216"/>
      <c r="M350" s="216"/>
      <c r="N350" s="216">
        <v>12.5</v>
      </c>
      <c r="P350" s="216"/>
      <c r="Q350" s="216"/>
      <c r="R350" s="216"/>
      <c r="S350" s="216"/>
      <c r="T350" s="216"/>
      <c r="U350" s="216"/>
      <c r="V350" s="216"/>
      <c r="W350" s="216"/>
      <c r="X350" s="216"/>
      <c r="Y350" s="216"/>
      <c r="Z350" s="216"/>
      <c r="AA350" s="374"/>
      <c r="AB350" s="216"/>
      <c r="AC350" s="216"/>
      <c r="AD350" s="216"/>
      <c r="AE350" s="353"/>
      <c r="AF350" s="353"/>
      <c r="AG350" s="235"/>
      <c r="AH350" s="15"/>
      <c r="AI350" s="51"/>
      <c r="AJ350" s="51"/>
      <c r="AK350" s="51"/>
      <c r="AL350" s="264"/>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row>
    <row r="351" spans="1:72" x14ac:dyDescent="0.25">
      <c r="A351" s="171">
        <v>45055</v>
      </c>
      <c r="B351" s="4"/>
      <c r="C351" s="394" t="s">
        <v>449</v>
      </c>
      <c r="D351" s="304">
        <v>12.5</v>
      </c>
      <c r="H351" s="216"/>
      <c r="I351" s="216"/>
      <c r="J351" s="216"/>
      <c r="K351" s="216"/>
      <c r="L351" s="216"/>
      <c r="M351" s="216"/>
      <c r="N351" s="216">
        <v>12.5</v>
      </c>
      <c r="P351" s="216"/>
      <c r="Q351" s="216"/>
      <c r="R351" s="216"/>
      <c r="S351" s="216"/>
      <c r="T351" s="216"/>
      <c r="U351" s="216"/>
      <c r="V351" s="216"/>
      <c r="W351" s="216"/>
      <c r="X351" s="216"/>
      <c r="Y351" s="216"/>
      <c r="Z351" s="216"/>
      <c r="AA351" s="374"/>
      <c r="AB351" s="216"/>
      <c r="AC351" s="216"/>
      <c r="AD351" s="216"/>
      <c r="AE351" s="353"/>
      <c r="AF351" s="353"/>
      <c r="AG351" s="235"/>
      <c r="AH351" s="15"/>
      <c r="AI351" s="51"/>
      <c r="AJ351" s="51"/>
      <c r="AK351" s="51"/>
      <c r="AL351" s="264"/>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row>
    <row r="352" spans="1:72" x14ac:dyDescent="0.25">
      <c r="A352" s="171">
        <v>45055</v>
      </c>
      <c r="B352" s="4"/>
      <c r="C352" s="394" t="s">
        <v>453</v>
      </c>
      <c r="D352" s="304">
        <v>12.5</v>
      </c>
      <c r="H352" s="216"/>
      <c r="I352" s="216"/>
      <c r="J352" s="216"/>
      <c r="K352" s="216"/>
      <c r="L352" s="216"/>
      <c r="M352" s="216"/>
      <c r="N352" s="216">
        <v>12.5</v>
      </c>
      <c r="P352" s="216"/>
      <c r="Q352" s="216"/>
      <c r="R352" s="216"/>
      <c r="S352" s="216"/>
      <c r="T352" s="216"/>
      <c r="U352" s="216"/>
      <c r="V352" s="216"/>
      <c r="W352" s="216"/>
      <c r="X352" s="216"/>
      <c r="Y352" s="216"/>
      <c r="Z352" s="216"/>
      <c r="AA352" s="374"/>
      <c r="AB352" s="216"/>
      <c r="AC352" s="216"/>
      <c r="AD352" s="216"/>
      <c r="AE352" s="353"/>
      <c r="AF352" s="353"/>
      <c r="AG352" s="235"/>
      <c r="AH352" s="15"/>
      <c r="AI352" s="51"/>
      <c r="AJ352" s="51"/>
      <c r="AK352" s="51"/>
      <c r="AL352" s="264"/>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row>
    <row r="353" spans="1:72" ht="17.25" customHeight="1" x14ac:dyDescent="0.25">
      <c r="A353" s="171">
        <v>45055</v>
      </c>
      <c r="B353" s="4"/>
      <c r="C353" s="394" t="s">
        <v>452</v>
      </c>
      <c r="D353" s="304">
        <v>12.5</v>
      </c>
      <c r="H353" s="216"/>
      <c r="I353" s="216"/>
      <c r="J353" s="216"/>
      <c r="K353" s="216"/>
      <c r="L353" s="216"/>
      <c r="M353" s="216"/>
      <c r="N353" s="216">
        <v>12.5</v>
      </c>
      <c r="P353" s="216"/>
      <c r="Q353" s="216"/>
      <c r="R353" s="216"/>
      <c r="S353" s="216"/>
      <c r="T353" s="216"/>
      <c r="U353" s="216"/>
      <c r="V353" s="216"/>
      <c r="W353" s="216"/>
      <c r="X353" s="216"/>
      <c r="Y353" s="216"/>
      <c r="Z353" s="216"/>
      <c r="AA353" s="374"/>
      <c r="AB353" s="216"/>
      <c r="AC353" s="216"/>
      <c r="AD353" s="216"/>
      <c r="AE353" s="353"/>
      <c r="AF353" s="353"/>
      <c r="AG353" s="235"/>
      <c r="AH353" s="15"/>
      <c r="AI353" s="51"/>
      <c r="AJ353" s="51"/>
      <c r="AK353" s="51"/>
      <c r="AL353" s="264"/>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row>
    <row r="354" spans="1:72" x14ac:dyDescent="0.25">
      <c r="A354" s="171">
        <v>45055</v>
      </c>
      <c r="B354" s="4"/>
      <c r="C354" s="394" t="s">
        <v>451</v>
      </c>
      <c r="D354" s="304">
        <v>12.5</v>
      </c>
      <c r="H354" s="216"/>
      <c r="I354" s="216"/>
      <c r="J354" s="216"/>
      <c r="K354" s="216"/>
      <c r="L354" s="216"/>
      <c r="M354" s="216"/>
      <c r="N354" s="216">
        <v>12.5</v>
      </c>
      <c r="P354" s="216"/>
      <c r="Q354" s="216"/>
      <c r="R354" s="216"/>
      <c r="S354" s="216"/>
      <c r="T354" s="216"/>
      <c r="U354" s="216"/>
      <c r="V354" s="216"/>
      <c r="W354" s="216"/>
      <c r="X354" s="216"/>
      <c r="Y354" s="216"/>
      <c r="Z354" s="216"/>
      <c r="AA354" s="374"/>
      <c r="AB354" s="216"/>
      <c r="AC354" s="216"/>
      <c r="AD354" s="216"/>
      <c r="AE354" s="353"/>
      <c r="AF354" s="353"/>
      <c r="AG354" s="235"/>
      <c r="AH354" s="15"/>
      <c r="AI354" s="51"/>
      <c r="AJ354" s="51"/>
      <c r="AK354" s="51"/>
      <c r="AL354" s="264"/>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row>
    <row r="355" spans="1:72" x14ac:dyDescent="0.25">
      <c r="A355" s="171">
        <v>45055</v>
      </c>
      <c r="B355" s="4"/>
      <c r="C355" s="394" t="s">
        <v>450</v>
      </c>
      <c r="D355" s="304">
        <v>12.5</v>
      </c>
      <c r="H355" s="216"/>
      <c r="I355" s="216"/>
      <c r="J355" s="216"/>
      <c r="K355" s="216"/>
      <c r="L355" s="216"/>
      <c r="M355" s="216"/>
      <c r="N355" s="216">
        <v>12.5</v>
      </c>
      <c r="P355" s="216"/>
      <c r="Q355" s="216"/>
      <c r="R355" s="216"/>
      <c r="S355" s="216"/>
      <c r="T355" s="216"/>
      <c r="U355" s="216"/>
      <c r="V355" s="216"/>
      <c r="W355" s="216"/>
      <c r="X355" s="216"/>
      <c r="Y355" s="216"/>
      <c r="Z355" s="216"/>
      <c r="AA355" s="374"/>
      <c r="AB355" s="216"/>
      <c r="AC355" s="216"/>
      <c r="AD355" s="216"/>
      <c r="AE355" s="353"/>
      <c r="AF355" s="353"/>
      <c r="AG355" s="235"/>
      <c r="AH355" s="15"/>
      <c r="AI355" s="51"/>
      <c r="AJ355" s="51"/>
      <c r="AK355" s="51"/>
      <c r="AL355" s="264"/>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row>
    <row r="356" spans="1:72" x14ac:dyDescent="0.25">
      <c r="A356" s="171">
        <v>45056</v>
      </c>
      <c r="B356" s="4"/>
      <c r="C356" s="394" t="s">
        <v>451</v>
      </c>
      <c r="D356" s="304">
        <v>14</v>
      </c>
      <c r="H356" s="216"/>
      <c r="I356" s="216"/>
      <c r="J356" s="216"/>
      <c r="K356" s="216"/>
      <c r="L356" s="216"/>
      <c r="M356" s="216"/>
      <c r="N356" s="216">
        <v>14</v>
      </c>
      <c r="P356" s="216"/>
      <c r="Q356" s="216"/>
      <c r="R356" s="216"/>
      <c r="S356" s="216"/>
      <c r="T356" s="216"/>
      <c r="U356" s="216"/>
      <c r="V356" s="216"/>
      <c r="W356" s="216"/>
      <c r="X356" s="216"/>
      <c r="Y356" s="216"/>
      <c r="Z356" s="216"/>
      <c r="AA356" s="374"/>
      <c r="AB356" s="216"/>
      <c r="AC356" s="216"/>
      <c r="AD356" s="216"/>
      <c r="AE356" s="353"/>
      <c r="AF356" s="353"/>
      <c r="AG356" s="235"/>
      <c r="AH356" s="15"/>
      <c r="AI356" s="51"/>
      <c r="AJ356" s="51"/>
      <c r="AK356" s="51"/>
      <c r="AL356" s="264"/>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row>
    <row r="357" spans="1:72" x14ac:dyDescent="0.25">
      <c r="A357" s="171">
        <v>45056</v>
      </c>
      <c r="B357" s="4"/>
      <c r="C357" s="394" t="s">
        <v>454</v>
      </c>
      <c r="D357" s="304">
        <v>12.5</v>
      </c>
      <c r="H357" s="216"/>
      <c r="I357" s="216"/>
      <c r="J357" s="216"/>
      <c r="K357" s="216"/>
      <c r="L357" s="216"/>
      <c r="M357" s="216"/>
      <c r="N357" s="216">
        <v>12.5</v>
      </c>
      <c r="P357" s="216"/>
      <c r="Q357" s="216"/>
      <c r="R357" s="216"/>
      <c r="S357" s="216"/>
      <c r="T357" s="216"/>
      <c r="U357" s="216"/>
      <c r="V357" s="216"/>
      <c r="W357" s="216"/>
      <c r="X357" s="216"/>
      <c r="Y357" s="216"/>
      <c r="Z357" s="216"/>
      <c r="AA357" s="374"/>
      <c r="AB357" s="216"/>
      <c r="AC357" s="216"/>
      <c r="AD357" s="216"/>
      <c r="AE357" s="353"/>
      <c r="AF357" s="353"/>
      <c r="AG357" s="235"/>
      <c r="AH357" s="15"/>
      <c r="AI357" s="51"/>
      <c r="AJ357" s="51"/>
      <c r="AK357" s="51"/>
      <c r="AL357" s="264"/>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row>
    <row r="358" spans="1:72" x14ac:dyDescent="0.25">
      <c r="A358" s="171">
        <v>45056</v>
      </c>
      <c r="B358" s="4"/>
      <c r="C358" s="590" t="s">
        <v>455</v>
      </c>
      <c r="D358" s="304">
        <v>3</v>
      </c>
      <c r="H358" s="216"/>
      <c r="I358" s="216"/>
      <c r="J358" s="216"/>
      <c r="K358" s="216"/>
      <c r="L358" s="216"/>
      <c r="M358" s="216">
        <v>3</v>
      </c>
      <c r="N358" s="216"/>
      <c r="P358" s="216"/>
      <c r="Q358" s="216"/>
      <c r="R358" s="216"/>
      <c r="S358" s="216"/>
      <c r="T358" s="216"/>
      <c r="U358" s="216"/>
      <c r="V358" s="216"/>
      <c r="W358" s="216"/>
      <c r="X358" s="216"/>
      <c r="Y358" s="216"/>
      <c r="Z358" s="216"/>
      <c r="AA358" s="374"/>
      <c r="AB358" s="216"/>
      <c r="AC358" s="216"/>
      <c r="AD358" s="216"/>
      <c r="AE358" s="353"/>
      <c r="AF358" s="353"/>
      <c r="AG358" s="235"/>
      <c r="AH358" s="15"/>
      <c r="AI358" s="51"/>
      <c r="AJ358" s="51"/>
      <c r="AK358" s="51"/>
      <c r="AL358" s="264"/>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row>
    <row r="359" spans="1:72" x14ac:dyDescent="0.25">
      <c r="A359" s="171">
        <v>45056</v>
      </c>
      <c r="B359" s="4"/>
      <c r="C359" s="394" t="s">
        <v>651</v>
      </c>
      <c r="D359" s="304">
        <v>12.5</v>
      </c>
      <c r="H359" s="216"/>
      <c r="I359" s="216"/>
      <c r="J359" s="216"/>
      <c r="K359" s="216"/>
      <c r="L359" s="216"/>
      <c r="M359" s="216"/>
      <c r="N359" s="216">
        <v>12.5</v>
      </c>
      <c r="P359" s="216"/>
      <c r="Q359" s="216"/>
      <c r="R359" s="216"/>
      <c r="S359" s="216"/>
      <c r="T359" s="216"/>
      <c r="U359" s="216"/>
      <c r="V359" s="216"/>
      <c r="W359" s="216"/>
      <c r="X359" s="216"/>
      <c r="Y359" s="216"/>
      <c r="Z359" s="216"/>
      <c r="AA359" s="374"/>
      <c r="AB359" s="216"/>
      <c r="AC359" s="216"/>
      <c r="AD359" s="216"/>
      <c r="AE359" s="353"/>
      <c r="AF359" s="353"/>
      <c r="AG359" s="235"/>
      <c r="AH359" s="15"/>
      <c r="AI359" s="51"/>
      <c r="AJ359" s="51"/>
      <c r="AK359" s="51"/>
      <c r="AL359" s="264"/>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row>
    <row r="360" spans="1:72" x14ac:dyDescent="0.25">
      <c r="A360" s="171">
        <v>45056</v>
      </c>
      <c r="B360" s="4"/>
      <c r="C360" s="590" t="s">
        <v>456</v>
      </c>
      <c r="D360" s="304">
        <v>3</v>
      </c>
      <c r="H360" s="216"/>
      <c r="I360" s="216"/>
      <c r="J360" s="216"/>
      <c r="K360" s="216"/>
      <c r="L360" s="216"/>
      <c r="M360" s="216">
        <v>3</v>
      </c>
      <c r="N360" s="216"/>
      <c r="P360" s="216"/>
      <c r="Q360" s="216"/>
      <c r="R360" s="216"/>
      <c r="S360" s="216"/>
      <c r="T360" s="216"/>
      <c r="U360" s="216"/>
      <c r="V360" s="216"/>
      <c r="W360" s="216"/>
      <c r="X360" s="216"/>
      <c r="Y360" s="216"/>
      <c r="Z360" s="216"/>
      <c r="AA360" s="374"/>
      <c r="AB360" s="216"/>
      <c r="AC360" s="216"/>
      <c r="AD360" s="216"/>
      <c r="AE360" s="353"/>
      <c r="AF360" s="353"/>
      <c r="AG360" s="235"/>
      <c r="AH360" s="15"/>
      <c r="AI360" s="51"/>
      <c r="AJ360" s="51"/>
      <c r="AK360" s="51"/>
      <c r="AL360" s="264"/>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row>
    <row r="361" spans="1:72" x14ac:dyDescent="0.25">
      <c r="A361" s="171">
        <v>45056</v>
      </c>
      <c r="B361" s="4"/>
      <c r="C361" s="394" t="s">
        <v>457</v>
      </c>
      <c r="D361" s="304">
        <v>2.5</v>
      </c>
      <c r="H361" s="216"/>
      <c r="I361" s="216"/>
      <c r="J361" s="216"/>
      <c r="K361" s="216"/>
      <c r="L361" s="216"/>
      <c r="M361" s="216">
        <v>2.5</v>
      </c>
      <c r="N361" s="216"/>
      <c r="P361" s="216"/>
      <c r="Q361" s="216"/>
      <c r="R361" s="216"/>
      <c r="S361" s="216"/>
      <c r="T361" s="216"/>
      <c r="U361" s="216"/>
      <c r="V361" s="216"/>
      <c r="W361" s="216"/>
      <c r="X361" s="216"/>
      <c r="Y361" s="216"/>
      <c r="Z361" s="216"/>
      <c r="AA361" s="374"/>
      <c r="AB361" s="216"/>
      <c r="AC361" s="216"/>
      <c r="AD361" s="216"/>
      <c r="AE361" s="353"/>
      <c r="AF361" s="353"/>
      <c r="AG361" s="235"/>
      <c r="AH361" s="15"/>
      <c r="AI361" s="51"/>
      <c r="AJ361" s="51"/>
      <c r="AK361" s="51"/>
      <c r="AL361" s="264"/>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row>
    <row r="362" spans="1:72" x14ac:dyDescent="0.25">
      <c r="A362" s="171">
        <v>45056</v>
      </c>
      <c r="B362" s="4"/>
      <c r="C362" s="394" t="s">
        <v>458</v>
      </c>
      <c r="D362" s="304">
        <v>12.5</v>
      </c>
      <c r="H362" s="216"/>
      <c r="I362" s="216"/>
      <c r="J362" s="216"/>
      <c r="K362" s="216"/>
      <c r="L362" s="216"/>
      <c r="M362" s="216"/>
      <c r="N362" s="216">
        <v>12.5</v>
      </c>
      <c r="P362" s="216"/>
      <c r="Q362" s="216"/>
      <c r="R362" s="216"/>
      <c r="S362" s="216"/>
      <c r="T362" s="216"/>
      <c r="U362" s="216"/>
      <c r="V362" s="216"/>
      <c r="W362" s="216"/>
      <c r="X362" s="216"/>
      <c r="Y362" s="216"/>
      <c r="Z362" s="216"/>
      <c r="AA362" s="374"/>
      <c r="AB362" s="216"/>
      <c r="AC362" s="216"/>
      <c r="AD362" s="216"/>
      <c r="AE362" s="353"/>
      <c r="AF362" s="353"/>
      <c r="AG362" s="235"/>
      <c r="AH362" s="15"/>
      <c r="AI362" s="51"/>
      <c r="AJ362" s="51"/>
      <c r="AK362" s="51"/>
      <c r="AL362" s="264"/>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row>
    <row r="363" spans="1:72" x14ac:dyDescent="0.25">
      <c r="A363" s="171">
        <v>45056</v>
      </c>
      <c r="B363" s="4"/>
      <c r="C363" s="394" t="s">
        <v>459</v>
      </c>
      <c r="D363" s="304">
        <v>4</v>
      </c>
      <c r="H363" s="216"/>
      <c r="I363" s="216"/>
      <c r="J363" s="216"/>
      <c r="K363" s="216"/>
      <c r="L363" s="216"/>
      <c r="M363" s="216">
        <v>4</v>
      </c>
      <c r="N363" s="216"/>
      <c r="P363" s="216"/>
      <c r="Q363" s="216"/>
      <c r="R363" s="216"/>
      <c r="S363" s="216"/>
      <c r="T363" s="216"/>
      <c r="U363" s="216"/>
      <c r="V363" s="216"/>
      <c r="W363" s="216"/>
      <c r="X363" s="216"/>
      <c r="Y363" s="216"/>
      <c r="Z363" s="216"/>
      <c r="AA363" s="374"/>
      <c r="AB363" s="216"/>
      <c r="AC363" s="216"/>
      <c r="AD363" s="216"/>
      <c r="AE363" s="353"/>
      <c r="AF363" s="353"/>
      <c r="AG363" s="235"/>
      <c r="AH363" s="15"/>
      <c r="AI363" s="51"/>
      <c r="AJ363" s="51"/>
      <c r="AK363" s="51"/>
      <c r="AL363" s="264"/>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row>
    <row r="364" spans="1:72" x14ac:dyDescent="0.25">
      <c r="A364" s="171">
        <v>45056</v>
      </c>
      <c r="B364" s="4"/>
      <c r="C364" s="394" t="s">
        <v>460</v>
      </c>
      <c r="D364" s="304">
        <v>3</v>
      </c>
      <c r="H364" s="216"/>
      <c r="I364" s="216"/>
      <c r="J364" s="216"/>
      <c r="K364" s="216"/>
      <c r="L364" s="216"/>
      <c r="M364" s="216">
        <v>3</v>
      </c>
      <c r="N364" s="216"/>
      <c r="P364" s="216"/>
      <c r="Q364" s="216"/>
      <c r="R364" s="216"/>
      <c r="S364" s="216"/>
      <c r="T364" s="216"/>
      <c r="U364" s="216"/>
      <c r="V364" s="216"/>
      <c r="W364" s="216"/>
      <c r="X364" s="216"/>
      <c r="Y364" s="216"/>
      <c r="Z364" s="216"/>
      <c r="AA364" s="374"/>
      <c r="AB364" s="216"/>
      <c r="AC364" s="216"/>
      <c r="AD364" s="216"/>
      <c r="AE364" s="353"/>
      <c r="AF364" s="353"/>
      <c r="AG364" s="235"/>
      <c r="AH364" s="15"/>
      <c r="AI364" s="51"/>
      <c r="AJ364" s="51"/>
      <c r="AK364" s="51"/>
      <c r="AL364" s="264"/>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row>
    <row r="365" spans="1:72" x14ac:dyDescent="0.25">
      <c r="A365" s="171">
        <v>45056</v>
      </c>
      <c r="B365" s="4"/>
      <c r="C365" s="394" t="s">
        <v>461</v>
      </c>
      <c r="D365" s="304">
        <v>2</v>
      </c>
      <c r="H365" s="216"/>
      <c r="I365" s="216"/>
      <c r="J365" s="216"/>
      <c r="K365" s="216"/>
      <c r="L365" s="216"/>
      <c r="M365" s="216">
        <v>2</v>
      </c>
      <c r="N365" s="216"/>
      <c r="P365" s="216"/>
      <c r="Q365" s="216"/>
      <c r="R365" s="216"/>
      <c r="S365" s="216"/>
      <c r="T365" s="216"/>
      <c r="U365" s="216"/>
      <c r="V365" s="216"/>
      <c r="W365" s="216"/>
      <c r="X365" s="216"/>
      <c r="Y365" s="216"/>
      <c r="Z365" s="216"/>
      <c r="AA365" s="374"/>
      <c r="AB365" s="216"/>
      <c r="AC365" s="216"/>
      <c r="AD365" s="216"/>
      <c r="AE365" s="353"/>
      <c r="AF365" s="353"/>
      <c r="AG365" s="235"/>
      <c r="AH365" s="15"/>
      <c r="AI365" s="51"/>
      <c r="AJ365" s="51"/>
      <c r="AK365" s="51"/>
      <c r="AL365" s="264"/>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row>
    <row r="366" spans="1:72" x14ac:dyDescent="0.25">
      <c r="A366" s="171">
        <v>45056</v>
      </c>
      <c r="B366" s="4"/>
      <c r="C366" s="590" t="s">
        <v>462</v>
      </c>
      <c r="D366" s="304">
        <v>1.75</v>
      </c>
      <c r="H366" s="216"/>
      <c r="I366" s="216"/>
      <c r="J366" s="216"/>
      <c r="K366" s="216"/>
      <c r="L366" s="216"/>
      <c r="M366" s="216">
        <v>1.75</v>
      </c>
      <c r="N366" s="216"/>
      <c r="P366" s="216"/>
      <c r="Q366" s="216"/>
      <c r="R366" s="216"/>
      <c r="S366" s="216"/>
      <c r="T366" s="216"/>
      <c r="U366" s="216"/>
      <c r="V366" s="216"/>
      <c r="W366" s="216"/>
      <c r="X366" s="216"/>
      <c r="Y366" s="216"/>
      <c r="Z366" s="216"/>
      <c r="AA366" s="374"/>
      <c r="AB366" s="216"/>
      <c r="AC366" s="216"/>
      <c r="AD366" s="216"/>
      <c r="AE366" s="353"/>
      <c r="AF366" s="353"/>
      <c r="AG366" s="235"/>
      <c r="AH366" s="15"/>
      <c r="AI366" s="51"/>
      <c r="AJ366" s="51"/>
      <c r="AK366" s="51"/>
      <c r="AL366" s="264"/>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row>
    <row r="367" spans="1:72" x14ac:dyDescent="0.25">
      <c r="A367" s="171">
        <v>45056</v>
      </c>
      <c r="B367" s="4"/>
      <c r="C367" s="394" t="s">
        <v>463</v>
      </c>
      <c r="D367" s="304">
        <v>1</v>
      </c>
      <c r="H367" s="216"/>
      <c r="I367" s="216"/>
      <c r="J367" s="216"/>
      <c r="K367" s="216"/>
      <c r="L367" s="216"/>
      <c r="M367" s="216">
        <v>1</v>
      </c>
      <c r="N367" s="216"/>
      <c r="P367" s="216"/>
      <c r="Q367" s="216"/>
      <c r="R367" s="216"/>
      <c r="S367" s="216"/>
      <c r="T367" s="216"/>
      <c r="U367" s="216"/>
      <c r="V367" s="216"/>
      <c r="W367" s="216"/>
      <c r="X367" s="216"/>
      <c r="Y367" s="216"/>
      <c r="Z367" s="216"/>
      <c r="AA367" s="374"/>
      <c r="AB367" s="216"/>
      <c r="AC367" s="216"/>
      <c r="AD367" s="216"/>
      <c r="AE367" s="353"/>
      <c r="AF367" s="353"/>
      <c r="AG367" s="235"/>
      <c r="AH367" s="15"/>
      <c r="AI367" s="51"/>
      <c r="AJ367" s="51"/>
      <c r="AK367" s="51"/>
      <c r="AL367" s="264"/>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row>
    <row r="368" spans="1:72" x14ac:dyDescent="0.25">
      <c r="A368" s="171">
        <v>45056</v>
      </c>
      <c r="B368" s="4"/>
      <c r="C368" s="590" t="s">
        <v>464</v>
      </c>
      <c r="D368" s="304">
        <v>2.5</v>
      </c>
      <c r="H368" s="216"/>
      <c r="I368" s="216"/>
      <c r="J368" s="216"/>
      <c r="K368" s="216"/>
      <c r="L368" s="216"/>
      <c r="M368" s="216">
        <v>2.5</v>
      </c>
      <c r="N368" s="216"/>
      <c r="P368" s="216"/>
      <c r="Q368" s="216"/>
      <c r="R368" s="216"/>
      <c r="S368" s="216"/>
      <c r="T368" s="216"/>
      <c r="U368" s="216"/>
      <c r="V368" s="216"/>
      <c r="W368" s="216"/>
      <c r="X368" s="216"/>
      <c r="Y368" s="216"/>
      <c r="Z368" s="216"/>
      <c r="AA368" s="374"/>
      <c r="AB368" s="216"/>
      <c r="AC368" s="216"/>
      <c r="AD368" s="216"/>
      <c r="AE368" s="353"/>
      <c r="AF368" s="353"/>
      <c r="AG368" s="235"/>
      <c r="AH368" s="15"/>
      <c r="AI368" s="51"/>
      <c r="AJ368" s="51"/>
      <c r="AK368" s="51"/>
      <c r="AL368" s="264"/>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row>
    <row r="369" spans="1:72" x14ac:dyDescent="0.25">
      <c r="A369" s="171">
        <v>45056</v>
      </c>
      <c r="B369" s="4"/>
      <c r="C369" s="590" t="s">
        <v>465</v>
      </c>
      <c r="D369" s="304">
        <v>1.75</v>
      </c>
      <c r="H369" s="216"/>
      <c r="I369" s="216"/>
      <c r="J369" s="216"/>
      <c r="K369" s="216"/>
      <c r="L369" s="216"/>
      <c r="M369" s="216">
        <v>1.75</v>
      </c>
      <c r="N369" s="216"/>
      <c r="P369" s="216"/>
      <c r="Q369" s="216"/>
      <c r="R369" s="216"/>
      <c r="S369" s="216"/>
      <c r="T369" s="216"/>
      <c r="U369" s="216"/>
      <c r="V369" s="216"/>
      <c r="W369" s="216"/>
      <c r="X369" s="216"/>
      <c r="Y369" s="216"/>
      <c r="Z369" s="216"/>
      <c r="AA369" s="374"/>
      <c r="AB369" s="216"/>
      <c r="AC369" s="216"/>
      <c r="AD369" s="216"/>
      <c r="AE369" s="353"/>
      <c r="AF369" s="353"/>
      <c r="AG369" s="235"/>
      <c r="AH369" s="15"/>
      <c r="AI369" s="51"/>
      <c r="AJ369" s="51"/>
      <c r="AK369" s="51"/>
      <c r="AL369" s="264"/>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row>
    <row r="370" spans="1:72" x14ac:dyDescent="0.25">
      <c r="A370" s="171">
        <v>45056</v>
      </c>
      <c r="B370" s="4"/>
      <c r="C370" s="590" t="s">
        <v>466</v>
      </c>
      <c r="D370" s="304">
        <v>2.5</v>
      </c>
      <c r="H370" s="216"/>
      <c r="I370" s="216"/>
      <c r="J370" s="216"/>
      <c r="K370" s="216"/>
      <c r="L370" s="216"/>
      <c r="M370" s="216">
        <v>2.5</v>
      </c>
      <c r="N370" s="216"/>
      <c r="P370" s="216"/>
      <c r="Q370" s="216"/>
      <c r="R370" s="216"/>
      <c r="S370" s="216"/>
      <c r="T370" s="216"/>
      <c r="U370" s="216"/>
      <c r="V370" s="216"/>
      <c r="W370" s="216"/>
      <c r="X370" s="216"/>
      <c r="Y370" s="216"/>
      <c r="Z370" s="216"/>
      <c r="AA370" s="374"/>
      <c r="AB370" s="216"/>
      <c r="AC370" s="216"/>
      <c r="AD370" s="216"/>
      <c r="AE370" s="353"/>
      <c r="AF370" s="353"/>
      <c r="AG370" s="235"/>
      <c r="AH370" s="15"/>
      <c r="AI370" s="51"/>
      <c r="AJ370" s="51"/>
      <c r="AK370" s="51"/>
      <c r="AL370" s="264"/>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row>
    <row r="371" spans="1:72" x14ac:dyDescent="0.25">
      <c r="A371" s="171">
        <v>45056</v>
      </c>
      <c r="B371" s="4"/>
      <c r="C371" s="394" t="s">
        <v>467</v>
      </c>
      <c r="D371" s="304">
        <v>3</v>
      </c>
      <c r="H371" s="216"/>
      <c r="I371" s="216"/>
      <c r="J371" s="216"/>
      <c r="K371" s="216"/>
      <c r="L371" s="216"/>
      <c r="M371" s="216">
        <v>3</v>
      </c>
      <c r="N371" s="216"/>
      <c r="P371" s="216"/>
      <c r="Q371" s="216"/>
      <c r="R371" s="216"/>
      <c r="S371" s="216"/>
      <c r="T371" s="216"/>
      <c r="U371" s="216"/>
      <c r="V371" s="216"/>
      <c r="W371" s="216"/>
      <c r="X371" s="216"/>
      <c r="Y371" s="216"/>
      <c r="Z371" s="216"/>
      <c r="AA371" s="374"/>
      <c r="AB371" s="216"/>
      <c r="AC371" s="216"/>
      <c r="AD371" s="216"/>
      <c r="AE371" s="353"/>
      <c r="AF371" s="353"/>
      <c r="AG371" s="235"/>
      <c r="AH371" s="15"/>
      <c r="AI371" s="51"/>
      <c r="AJ371" s="51"/>
      <c r="AK371" s="51"/>
      <c r="AL371" s="264"/>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row>
    <row r="372" spans="1:72" x14ac:dyDescent="0.25">
      <c r="A372" s="171">
        <v>45056</v>
      </c>
      <c r="B372" s="4"/>
      <c r="C372" s="394" t="s">
        <v>468</v>
      </c>
      <c r="D372" s="304">
        <v>1</v>
      </c>
      <c r="H372" s="216"/>
      <c r="I372" s="216"/>
      <c r="J372" s="216"/>
      <c r="K372" s="216"/>
      <c r="L372" s="216"/>
      <c r="M372" s="216">
        <v>1</v>
      </c>
      <c r="N372" s="216"/>
      <c r="P372" s="216"/>
      <c r="Q372" s="216"/>
      <c r="R372" s="216"/>
      <c r="S372" s="216"/>
      <c r="T372" s="216"/>
      <c r="U372" s="216"/>
      <c r="V372" s="216"/>
      <c r="W372" s="216"/>
      <c r="X372" s="216"/>
      <c r="Y372" s="216"/>
      <c r="Z372" s="216"/>
      <c r="AA372" s="374"/>
      <c r="AB372" s="216"/>
      <c r="AC372" s="216"/>
      <c r="AD372" s="216"/>
      <c r="AE372" s="353"/>
      <c r="AF372" s="353"/>
      <c r="AG372" s="235"/>
      <c r="AH372" s="15"/>
      <c r="AI372" s="51"/>
      <c r="AJ372" s="51"/>
      <c r="AK372" s="51"/>
      <c r="AL372" s="264"/>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row>
    <row r="373" spans="1:72" x14ac:dyDescent="0.25">
      <c r="A373" s="171">
        <v>45056</v>
      </c>
      <c r="B373" s="4"/>
      <c r="C373" s="394" t="s">
        <v>469</v>
      </c>
      <c r="D373" s="304">
        <v>2</v>
      </c>
      <c r="H373" s="216"/>
      <c r="I373" s="216"/>
      <c r="J373" s="216"/>
      <c r="K373" s="216"/>
      <c r="L373" s="216"/>
      <c r="M373" s="216">
        <v>2</v>
      </c>
      <c r="N373" s="216"/>
      <c r="P373" s="216"/>
      <c r="Q373" s="216"/>
      <c r="R373" s="216"/>
      <c r="S373" s="216"/>
      <c r="T373" s="216"/>
      <c r="U373" s="216"/>
      <c r="V373" s="216"/>
      <c r="W373" s="216"/>
      <c r="X373" s="216"/>
      <c r="Y373" s="216"/>
      <c r="Z373" s="216"/>
      <c r="AA373" s="374"/>
      <c r="AB373" s="216"/>
      <c r="AC373" s="216"/>
      <c r="AD373" s="216"/>
      <c r="AE373" s="353"/>
      <c r="AF373" s="353"/>
      <c r="AG373" s="235"/>
      <c r="AH373" s="15"/>
      <c r="AI373" s="51"/>
      <c r="AJ373" s="51"/>
      <c r="AK373" s="51"/>
      <c r="AL373" s="264"/>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row>
    <row r="374" spans="1:72" x14ac:dyDescent="0.25">
      <c r="A374" s="171">
        <v>45056</v>
      </c>
      <c r="B374" s="4"/>
      <c r="C374" s="394" t="s">
        <v>470</v>
      </c>
      <c r="D374" s="304">
        <v>1</v>
      </c>
      <c r="H374" s="216"/>
      <c r="I374" s="216"/>
      <c r="J374" s="216"/>
      <c r="K374" s="216"/>
      <c r="L374" s="216"/>
      <c r="M374" s="216">
        <v>1</v>
      </c>
      <c r="N374" s="216"/>
      <c r="P374" s="216"/>
      <c r="Q374" s="216"/>
      <c r="R374" s="216"/>
      <c r="S374" s="216"/>
      <c r="T374" s="216"/>
      <c r="U374" s="216"/>
      <c r="V374" s="216"/>
      <c r="W374" s="216"/>
      <c r="X374" s="216"/>
      <c r="Y374" s="216"/>
      <c r="Z374" s="216"/>
      <c r="AA374" s="374"/>
      <c r="AB374" s="216"/>
      <c r="AC374" s="216"/>
      <c r="AD374" s="216"/>
      <c r="AE374" s="353"/>
      <c r="AF374" s="353"/>
      <c r="AG374" s="235"/>
      <c r="AH374" s="15"/>
      <c r="AI374" s="51"/>
      <c r="AJ374" s="51"/>
      <c r="AK374" s="51"/>
      <c r="AL374" s="264"/>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row>
    <row r="375" spans="1:72" x14ac:dyDescent="0.25">
      <c r="A375" s="171">
        <v>45056</v>
      </c>
      <c r="B375" s="4"/>
      <c r="C375" s="394" t="s">
        <v>471</v>
      </c>
      <c r="D375" s="304">
        <v>2</v>
      </c>
      <c r="H375" s="216"/>
      <c r="I375" s="216"/>
      <c r="J375" s="216"/>
      <c r="K375" s="216"/>
      <c r="L375" s="216"/>
      <c r="M375" s="216">
        <v>2</v>
      </c>
      <c r="N375" s="216"/>
      <c r="P375" s="216"/>
      <c r="Q375" s="216"/>
      <c r="R375" s="216"/>
      <c r="S375" s="216"/>
      <c r="T375" s="216"/>
      <c r="U375" s="216"/>
      <c r="V375" s="216"/>
      <c r="W375" s="216"/>
      <c r="X375" s="216"/>
      <c r="Y375" s="216"/>
      <c r="Z375" s="216"/>
      <c r="AA375" s="374"/>
      <c r="AB375" s="216"/>
      <c r="AC375" s="216"/>
      <c r="AD375" s="216"/>
      <c r="AE375" s="353"/>
      <c r="AF375" s="353"/>
      <c r="AG375" s="235"/>
      <c r="AH375" s="15"/>
      <c r="AI375" s="51"/>
      <c r="AJ375" s="51"/>
      <c r="AK375" s="51"/>
      <c r="AL375" s="264"/>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row>
    <row r="376" spans="1:72" x14ac:dyDescent="0.25">
      <c r="A376" s="171">
        <v>45056</v>
      </c>
      <c r="B376" s="4"/>
      <c r="C376" s="394" t="s">
        <v>472</v>
      </c>
      <c r="D376" s="304">
        <v>1</v>
      </c>
      <c r="H376" s="216"/>
      <c r="I376" s="216"/>
      <c r="J376" s="216"/>
      <c r="K376" s="216"/>
      <c r="L376" s="216"/>
      <c r="M376" s="216">
        <v>1</v>
      </c>
      <c r="N376" s="216"/>
      <c r="P376" s="216"/>
      <c r="Q376" s="216"/>
      <c r="R376" s="216"/>
      <c r="S376" s="216"/>
      <c r="T376" s="216"/>
      <c r="U376" s="216"/>
      <c r="V376" s="216"/>
      <c r="W376" s="216"/>
      <c r="X376" s="216"/>
      <c r="Y376" s="216"/>
      <c r="Z376" s="216"/>
      <c r="AA376" s="374"/>
      <c r="AB376" s="216"/>
      <c r="AC376" s="216"/>
      <c r="AD376" s="216"/>
      <c r="AE376" s="353"/>
      <c r="AF376" s="353"/>
      <c r="AG376" s="235"/>
      <c r="AH376" s="15"/>
      <c r="AI376" s="51"/>
      <c r="AJ376" s="51"/>
      <c r="AK376" s="51"/>
      <c r="AL376" s="264"/>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row>
    <row r="377" spans="1:72" x14ac:dyDescent="0.25">
      <c r="A377" s="171">
        <v>45056</v>
      </c>
      <c r="B377" s="4"/>
      <c r="C377" s="394" t="s">
        <v>473</v>
      </c>
      <c r="D377" s="304">
        <v>1</v>
      </c>
      <c r="H377" s="216"/>
      <c r="I377" s="216"/>
      <c r="J377" s="216"/>
      <c r="K377" s="216"/>
      <c r="L377" s="216"/>
      <c r="M377" s="216">
        <v>1</v>
      </c>
      <c r="N377" s="216"/>
      <c r="P377" s="216"/>
      <c r="Q377" s="216"/>
      <c r="R377" s="216"/>
      <c r="S377" s="216"/>
      <c r="T377" s="216"/>
      <c r="U377" s="216"/>
      <c r="V377" s="216"/>
      <c r="W377" s="216"/>
      <c r="X377" s="216"/>
      <c r="Y377" s="216"/>
      <c r="Z377" s="216"/>
      <c r="AA377" s="374"/>
      <c r="AB377" s="216"/>
      <c r="AC377" s="216"/>
      <c r="AD377" s="216"/>
      <c r="AE377" s="353"/>
      <c r="AF377" s="353"/>
      <c r="AG377" s="235"/>
      <c r="AH377" s="15"/>
      <c r="AI377" s="51"/>
      <c r="AJ377" s="51"/>
      <c r="AK377" s="51"/>
      <c r="AL377" s="264"/>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row>
    <row r="378" spans="1:72" x14ac:dyDescent="0.25">
      <c r="A378" s="171">
        <v>45056</v>
      </c>
      <c r="B378" s="4"/>
      <c r="C378" s="394" t="s">
        <v>652</v>
      </c>
      <c r="D378" s="304">
        <v>1</v>
      </c>
      <c r="H378" s="216"/>
      <c r="I378" s="216"/>
      <c r="J378" s="216"/>
      <c r="K378" s="216"/>
      <c r="L378" s="216"/>
      <c r="M378" s="216">
        <v>1</v>
      </c>
      <c r="N378" s="216"/>
      <c r="P378" s="216"/>
      <c r="Q378" s="216"/>
      <c r="R378" s="216"/>
      <c r="S378" s="216"/>
      <c r="T378" s="216"/>
      <c r="U378" s="216"/>
      <c r="V378" s="216"/>
      <c r="W378" s="216"/>
      <c r="X378" s="216"/>
      <c r="Y378" s="216"/>
      <c r="Z378" s="216"/>
      <c r="AA378" s="374"/>
      <c r="AB378" s="216"/>
      <c r="AC378" s="216"/>
      <c r="AD378" s="216"/>
      <c r="AE378" s="353"/>
      <c r="AF378" s="353"/>
      <c r="AG378" s="235"/>
      <c r="AH378" s="15"/>
      <c r="AI378" s="51"/>
      <c r="AJ378" s="51"/>
      <c r="AK378" s="51"/>
      <c r="AL378" s="264"/>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row>
    <row r="379" spans="1:72" x14ac:dyDescent="0.25">
      <c r="A379" s="171">
        <v>45056</v>
      </c>
      <c r="B379" s="4"/>
      <c r="C379" s="590" t="s">
        <v>474</v>
      </c>
      <c r="D379" s="304">
        <v>3</v>
      </c>
      <c r="H379" s="216"/>
      <c r="I379" s="216"/>
      <c r="J379" s="216"/>
      <c r="K379" s="216"/>
      <c r="L379" s="216"/>
      <c r="M379" s="216">
        <v>3</v>
      </c>
      <c r="N379" s="216"/>
      <c r="P379" s="216"/>
      <c r="Q379" s="216"/>
      <c r="R379" s="216"/>
      <c r="S379" s="216"/>
      <c r="T379" s="216"/>
      <c r="U379" s="216"/>
      <c r="V379" s="216"/>
      <c r="W379" s="216"/>
      <c r="X379" s="216"/>
      <c r="Y379" s="216"/>
      <c r="Z379" s="216"/>
      <c r="AA379" s="374"/>
      <c r="AB379" s="216"/>
      <c r="AC379" s="216"/>
      <c r="AD379" s="216"/>
      <c r="AE379" s="353"/>
      <c r="AF379" s="353"/>
      <c r="AG379" s="235"/>
      <c r="AH379" s="15"/>
      <c r="AI379" s="51"/>
      <c r="AJ379" s="51"/>
      <c r="AK379" s="51"/>
      <c r="AL379" s="264"/>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c r="BT379" s="51"/>
    </row>
    <row r="380" spans="1:72" x14ac:dyDescent="0.25">
      <c r="A380" s="171">
        <v>45056</v>
      </c>
      <c r="B380" s="4"/>
      <c r="C380" s="590" t="s">
        <v>475</v>
      </c>
      <c r="D380" s="304">
        <v>1.75</v>
      </c>
      <c r="H380" s="216"/>
      <c r="I380" s="216"/>
      <c r="J380" s="216"/>
      <c r="K380" s="216"/>
      <c r="L380" s="216"/>
      <c r="M380" s="216">
        <v>1.75</v>
      </c>
      <c r="N380" s="216"/>
      <c r="P380" s="216"/>
      <c r="Q380" s="216"/>
      <c r="R380" s="216"/>
      <c r="S380" s="216"/>
      <c r="T380" s="216"/>
      <c r="U380" s="216"/>
      <c r="V380" s="216"/>
      <c r="W380" s="216"/>
      <c r="X380" s="216"/>
      <c r="Y380" s="216"/>
      <c r="Z380" s="216"/>
      <c r="AA380" s="374"/>
      <c r="AB380" s="216"/>
      <c r="AC380" s="216"/>
      <c r="AD380" s="216"/>
      <c r="AE380" s="353"/>
      <c r="AF380" s="353"/>
      <c r="AG380" s="235"/>
      <c r="AH380" s="15"/>
      <c r="AI380" s="51"/>
      <c r="AJ380" s="51"/>
      <c r="AK380" s="51"/>
      <c r="AL380" s="264"/>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row>
    <row r="381" spans="1:72" x14ac:dyDescent="0.25">
      <c r="A381" s="171">
        <v>45056</v>
      </c>
      <c r="B381" s="4"/>
      <c r="C381" s="394" t="s">
        <v>468</v>
      </c>
      <c r="D381" s="304">
        <v>1</v>
      </c>
      <c r="H381" s="216"/>
      <c r="I381" s="216"/>
      <c r="J381" s="216"/>
      <c r="K381" s="216"/>
      <c r="L381" s="216"/>
      <c r="M381" s="216">
        <v>1</v>
      </c>
      <c r="N381" s="216"/>
      <c r="P381" s="216"/>
      <c r="Q381" s="216"/>
      <c r="R381" s="216"/>
      <c r="S381" s="216"/>
      <c r="T381" s="216"/>
      <c r="U381" s="216"/>
      <c r="V381" s="216"/>
      <c r="W381" s="216"/>
      <c r="X381" s="216"/>
      <c r="Y381" s="216"/>
      <c r="Z381" s="216"/>
      <c r="AA381" s="374"/>
      <c r="AB381" s="216"/>
      <c r="AC381" s="216"/>
      <c r="AD381" s="216"/>
      <c r="AE381" s="353"/>
      <c r="AF381" s="353"/>
      <c r="AG381" s="235"/>
      <c r="AH381" s="15"/>
      <c r="AI381" s="51"/>
      <c r="AJ381" s="51"/>
      <c r="AK381" s="51"/>
      <c r="AL381" s="264"/>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row>
    <row r="382" spans="1:72" x14ac:dyDescent="0.25">
      <c r="A382" s="171">
        <v>45056</v>
      </c>
      <c r="B382" s="4"/>
      <c r="C382" s="394" t="s">
        <v>476</v>
      </c>
      <c r="D382" s="304">
        <v>1</v>
      </c>
      <c r="H382" s="216"/>
      <c r="I382" s="216"/>
      <c r="J382" s="216"/>
      <c r="K382" s="216"/>
      <c r="L382" s="216"/>
      <c r="M382" s="216">
        <v>1</v>
      </c>
      <c r="N382" s="216"/>
      <c r="P382" s="216"/>
      <c r="Q382" s="216"/>
      <c r="R382" s="216"/>
      <c r="S382" s="216"/>
      <c r="T382" s="216"/>
      <c r="U382" s="216"/>
      <c r="V382" s="216"/>
      <c r="W382" s="216"/>
      <c r="X382" s="216"/>
      <c r="Y382" s="216"/>
      <c r="Z382" s="216"/>
      <c r="AA382" s="374"/>
      <c r="AB382" s="216"/>
      <c r="AC382" s="216"/>
      <c r="AD382" s="216"/>
      <c r="AE382" s="353"/>
      <c r="AF382" s="353"/>
      <c r="AG382" s="235"/>
      <c r="AH382" s="15"/>
      <c r="AI382" s="51"/>
      <c r="AJ382" s="51"/>
      <c r="AK382" s="51"/>
      <c r="AL382" s="264"/>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row>
    <row r="383" spans="1:72" x14ac:dyDescent="0.25">
      <c r="A383" s="171">
        <v>45056</v>
      </c>
      <c r="B383" s="4"/>
      <c r="C383" s="590" t="s">
        <v>477</v>
      </c>
      <c r="D383" s="304">
        <v>1.75</v>
      </c>
      <c r="H383" s="216"/>
      <c r="I383" s="216"/>
      <c r="J383" s="216"/>
      <c r="K383" s="216"/>
      <c r="L383" s="216"/>
      <c r="M383" s="216">
        <v>1.75</v>
      </c>
      <c r="N383" s="216"/>
      <c r="P383" s="216"/>
      <c r="Q383" s="216"/>
      <c r="R383" s="216"/>
      <c r="S383" s="216"/>
      <c r="T383" s="216"/>
      <c r="U383" s="216"/>
      <c r="V383" s="216"/>
      <c r="W383" s="216"/>
      <c r="X383" s="216"/>
      <c r="Y383" s="216"/>
      <c r="Z383" s="216"/>
      <c r="AA383" s="374"/>
      <c r="AB383" s="216"/>
      <c r="AC383" s="216"/>
      <c r="AD383" s="216"/>
      <c r="AE383" s="353"/>
      <c r="AF383" s="353"/>
      <c r="AG383" s="235"/>
      <c r="AH383" s="15"/>
      <c r="AI383" s="51"/>
      <c r="AJ383" s="51"/>
      <c r="AK383" s="51"/>
      <c r="AL383" s="264"/>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row>
    <row r="384" spans="1:72" x14ac:dyDescent="0.25">
      <c r="A384" s="171">
        <v>45056</v>
      </c>
      <c r="B384" s="4"/>
      <c r="C384" s="394" t="s">
        <v>478</v>
      </c>
      <c r="D384" s="304">
        <v>1</v>
      </c>
      <c r="H384" s="216"/>
      <c r="I384" s="216"/>
      <c r="J384" s="216"/>
      <c r="K384" s="216"/>
      <c r="L384" s="216"/>
      <c r="M384" s="216">
        <v>1</v>
      </c>
      <c r="N384" s="216"/>
      <c r="P384" s="216"/>
      <c r="Q384" s="216"/>
      <c r="R384" s="216"/>
      <c r="S384" s="216"/>
      <c r="T384" s="216"/>
      <c r="U384" s="216"/>
      <c r="V384" s="216"/>
      <c r="W384" s="216"/>
      <c r="X384" s="216"/>
      <c r="Y384" s="216"/>
      <c r="Z384" s="216"/>
      <c r="AA384" s="374"/>
      <c r="AB384" s="216"/>
      <c r="AC384" s="216"/>
      <c r="AD384" s="216"/>
      <c r="AE384" s="353"/>
      <c r="AF384" s="353"/>
      <c r="AG384" s="235"/>
      <c r="AH384" s="15"/>
      <c r="AI384" s="51"/>
      <c r="AJ384" s="51"/>
      <c r="AK384" s="51"/>
      <c r="AL384" s="264"/>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row>
    <row r="385" spans="1:72" x14ac:dyDescent="0.25">
      <c r="A385" s="171">
        <v>45056</v>
      </c>
      <c r="B385" s="4"/>
      <c r="C385" s="394" t="s">
        <v>479</v>
      </c>
      <c r="D385" s="304">
        <v>2</v>
      </c>
      <c r="H385" s="216"/>
      <c r="I385" s="216"/>
      <c r="J385" s="216"/>
      <c r="K385" s="216"/>
      <c r="L385" s="216"/>
      <c r="M385" s="216">
        <v>2</v>
      </c>
      <c r="N385" s="216"/>
      <c r="P385" s="216"/>
      <c r="Q385" s="216"/>
      <c r="R385" s="216"/>
      <c r="S385" s="216"/>
      <c r="T385" s="216"/>
      <c r="U385" s="216"/>
      <c r="V385" s="216"/>
      <c r="W385" s="216"/>
      <c r="X385" s="216"/>
      <c r="Y385" s="216"/>
      <c r="Z385" s="216"/>
      <c r="AA385" s="374"/>
      <c r="AB385" s="216"/>
      <c r="AC385" s="216"/>
      <c r="AD385" s="216"/>
      <c r="AE385" s="353"/>
      <c r="AF385" s="353"/>
      <c r="AG385" s="235"/>
      <c r="AH385" s="15"/>
      <c r="AI385" s="51"/>
      <c r="AJ385" s="51"/>
      <c r="AK385" s="51"/>
      <c r="AL385" s="264"/>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row>
    <row r="386" spans="1:72" x14ac:dyDescent="0.25">
      <c r="A386" s="171">
        <v>45056</v>
      </c>
      <c r="B386" s="4"/>
      <c r="C386" s="394" t="s">
        <v>480</v>
      </c>
      <c r="D386" s="304">
        <v>3</v>
      </c>
      <c r="H386" s="216"/>
      <c r="I386" s="216"/>
      <c r="J386" s="216"/>
      <c r="K386" s="216"/>
      <c r="L386" s="216"/>
      <c r="M386" s="216">
        <v>3</v>
      </c>
      <c r="N386" s="216"/>
      <c r="P386" s="216"/>
      <c r="Q386" s="216"/>
      <c r="R386" s="216"/>
      <c r="S386" s="216"/>
      <c r="T386" s="216"/>
      <c r="U386" s="216"/>
      <c r="V386" s="216"/>
      <c r="W386" s="216"/>
      <c r="X386" s="216"/>
      <c r="Y386" s="216"/>
      <c r="Z386" s="216"/>
      <c r="AA386" s="374"/>
      <c r="AB386" s="216"/>
      <c r="AC386" s="216"/>
      <c r="AD386" s="216"/>
      <c r="AE386" s="353"/>
      <c r="AF386" s="353"/>
      <c r="AG386" s="235"/>
      <c r="AH386" s="15"/>
      <c r="AI386" s="51"/>
      <c r="AJ386" s="51"/>
      <c r="AK386" s="51"/>
      <c r="AL386" s="264"/>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row>
    <row r="387" spans="1:72" x14ac:dyDescent="0.25">
      <c r="A387" s="171">
        <v>45056</v>
      </c>
      <c r="B387" s="4"/>
      <c r="C387" s="394" t="s">
        <v>481</v>
      </c>
      <c r="D387" s="304">
        <v>2</v>
      </c>
      <c r="H387" s="216"/>
      <c r="I387" s="216"/>
      <c r="J387" s="216"/>
      <c r="K387" s="216"/>
      <c r="L387" s="216"/>
      <c r="M387" s="216">
        <v>2</v>
      </c>
      <c r="N387" s="216"/>
      <c r="P387" s="216"/>
      <c r="Q387" s="216"/>
      <c r="R387" s="216"/>
      <c r="S387" s="216"/>
      <c r="T387" s="216"/>
      <c r="U387" s="216"/>
      <c r="V387" s="216"/>
      <c r="W387" s="216"/>
      <c r="X387" s="216"/>
      <c r="Y387" s="216"/>
      <c r="Z387" s="216"/>
      <c r="AA387" s="374"/>
      <c r="AB387" s="216"/>
      <c r="AC387" s="216"/>
      <c r="AD387" s="216"/>
      <c r="AE387" s="353"/>
      <c r="AF387" s="353"/>
      <c r="AG387" s="235"/>
      <c r="AH387" s="15"/>
      <c r="AI387" s="51"/>
      <c r="AJ387" s="51"/>
      <c r="AK387" s="51"/>
      <c r="AL387" s="264"/>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row>
    <row r="388" spans="1:72" x14ac:dyDescent="0.25">
      <c r="A388" s="171">
        <v>45056</v>
      </c>
      <c r="B388" s="4"/>
      <c r="C388" s="394" t="s">
        <v>482</v>
      </c>
      <c r="D388" s="304">
        <v>1</v>
      </c>
      <c r="H388" s="216"/>
      <c r="I388" s="216"/>
      <c r="J388" s="216"/>
      <c r="K388" s="216"/>
      <c r="L388" s="216"/>
      <c r="M388" s="216">
        <v>1</v>
      </c>
      <c r="N388" s="216"/>
      <c r="P388" s="216"/>
      <c r="Q388" s="216"/>
      <c r="R388" s="216"/>
      <c r="S388" s="216"/>
      <c r="T388" s="216"/>
      <c r="U388" s="216"/>
      <c r="V388" s="216"/>
      <c r="W388" s="216"/>
      <c r="X388" s="216"/>
      <c r="Y388" s="216"/>
      <c r="Z388" s="216"/>
      <c r="AA388" s="374"/>
      <c r="AB388" s="216"/>
      <c r="AC388" s="216"/>
      <c r="AD388" s="216"/>
      <c r="AE388" s="353"/>
      <c r="AF388" s="353"/>
      <c r="AG388" s="235"/>
      <c r="AH388" s="15"/>
      <c r="AI388" s="51"/>
      <c r="AJ388" s="51"/>
      <c r="AK388" s="51"/>
      <c r="AL388" s="264"/>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row>
    <row r="389" spans="1:72" x14ac:dyDescent="0.25">
      <c r="A389" s="171">
        <v>45056</v>
      </c>
      <c r="B389" s="4"/>
      <c r="C389" s="590" t="s">
        <v>483</v>
      </c>
      <c r="D389" s="304">
        <v>1.75</v>
      </c>
      <c r="H389" s="216"/>
      <c r="I389" s="216"/>
      <c r="J389" s="216"/>
      <c r="K389" s="216"/>
      <c r="L389" s="216"/>
      <c r="M389" s="216">
        <v>1.75</v>
      </c>
      <c r="N389" s="216"/>
      <c r="P389" s="216"/>
      <c r="Q389" s="216"/>
      <c r="R389" s="216"/>
      <c r="S389" s="216"/>
      <c r="T389" s="216"/>
      <c r="U389" s="216"/>
      <c r="V389" s="216"/>
      <c r="W389" s="216"/>
      <c r="X389" s="216"/>
      <c r="Y389" s="216"/>
      <c r="Z389" s="216"/>
      <c r="AA389" s="374"/>
      <c r="AB389" s="216"/>
      <c r="AC389" s="216"/>
      <c r="AD389" s="216"/>
      <c r="AE389" s="353"/>
      <c r="AF389" s="353"/>
      <c r="AG389" s="235"/>
      <c r="AH389" s="15"/>
      <c r="AI389" s="51"/>
      <c r="AJ389" s="51"/>
      <c r="AK389" s="51"/>
      <c r="AL389" s="264"/>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row>
    <row r="390" spans="1:72" x14ac:dyDescent="0.25">
      <c r="A390" s="171">
        <v>45056</v>
      </c>
      <c r="B390" s="4"/>
      <c r="C390" s="394" t="s">
        <v>484</v>
      </c>
      <c r="D390" s="304">
        <v>1</v>
      </c>
      <c r="H390" s="216"/>
      <c r="I390" s="216"/>
      <c r="J390" s="216"/>
      <c r="K390" s="216"/>
      <c r="L390" s="216"/>
      <c r="M390" s="216">
        <v>1</v>
      </c>
      <c r="N390" s="216"/>
      <c r="P390" s="216"/>
      <c r="Q390" s="216"/>
      <c r="R390" s="216"/>
      <c r="S390" s="216"/>
      <c r="T390" s="216"/>
      <c r="U390" s="216"/>
      <c r="V390" s="216"/>
      <c r="W390" s="216"/>
      <c r="X390" s="216"/>
      <c r="Y390" s="216"/>
      <c r="Z390" s="216"/>
      <c r="AA390" s="374"/>
      <c r="AB390" s="216"/>
      <c r="AC390" s="216"/>
      <c r="AD390" s="216"/>
      <c r="AE390" s="353"/>
      <c r="AF390" s="353"/>
      <c r="AG390" s="235"/>
      <c r="AH390" s="15"/>
      <c r="AI390" s="51"/>
      <c r="AJ390" s="51"/>
      <c r="AK390" s="51"/>
      <c r="AL390" s="264"/>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row>
    <row r="391" spans="1:72" x14ac:dyDescent="0.25">
      <c r="A391" s="171">
        <v>45056</v>
      </c>
      <c r="B391" s="4"/>
      <c r="C391" s="394" t="s">
        <v>471</v>
      </c>
      <c r="D391" s="304">
        <v>1</v>
      </c>
      <c r="H391" s="216"/>
      <c r="I391" s="216"/>
      <c r="J391" s="216"/>
      <c r="K391" s="216"/>
      <c r="L391" s="216"/>
      <c r="M391" s="216">
        <v>1</v>
      </c>
      <c r="N391" s="216"/>
      <c r="P391" s="216"/>
      <c r="Q391" s="216"/>
      <c r="R391" s="216"/>
      <c r="S391" s="216"/>
      <c r="T391" s="216"/>
      <c r="U391" s="216"/>
      <c r="V391" s="216"/>
      <c r="W391" s="216"/>
      <c r="X391" s="216"/>
      <c r="Y391" s="216"/>
      <c r="Z391" s="216"/>
      <c r="AA391" s="374"/>
      <c r="AB391" s="216"/>
      <c r="AC391" s="216"/>
      <c r="AD391" s="216"/>
      <c r="AE391" s="353"/>
      <c r="AF391" s="353"/>
      <c r="AG391" s="235"/>
      <c r="AH391" s="15"/>
      <c r="AI391" s="51"/>
      <c r="AJ391" s="51"/>
      <c r="AK391" s="51"/>
      <c r="AL391" s="264"/>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row>
    <row r="392" spans="1:72" x14ac:dyDescent="0.25">
      <c r="A392" s="171">
        <v>45056</v>
      </c>
      <c r="B392" s="4"/>
      <c r="C392" s="394" t="s">
        <v>485</v>
      </c>
      <c r="D392" s="304">
        <v>1</v>
      </c>
      <c r="H392" s="216"/>
      <c r="I392" s="216"/>
      <c r="J392" s="216"/>
      <c r="K392" s="216"/>
      <c r="L392" s="216"/>
      <c r="M392" s="216">
        <v>1</v>
      </c>
      <c r="N392" s="216"/>
      <c r="P392" s="216"/>
      <c r="Q392" s="216"/>
      <c r="R392" s="216"/>
      <c r="S392" s="216"/>
      <c r="T392" s="216"/>
      <c r="U392" s="216"/>
      <c r="V392" s="216"/>
      <c r="W392" s="216"/>
      <c r="X392" s="216"/>
      <c r="Y392" s="216"/>
      <c r="Z392" s="216"/>
      <c r="AA392" s="374"/>
      <c r="AB392" s="216"/>
      <c r="AC392" s="216"/>
      <c r="AD392" s="216"/>
      <c r="AE392" s="353"/>
      <c r="AF392" s="353"/>
      <c r="AG392" s="235"/>
      <c r="AH392" s="15"/>
      <c r="AI392" s="51"/>
      <c r="AJ392" s="51"/>
      <c r="AK392" s="51"/>
      <c r="AL392" s="264"/>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row>
    <row r="393" spans="1:72" x14ac:dyDescent="0.25">
      <c r="A393" s="171">
        <v>45056</v>
      </c>
      <c r="B393" s="4"/>
      <c r="C393" s="394" t="s">
        <v>486</v>
      </c>
      <c r="D393" s="304">
        <v>1</v>
      </c>
      <c r="H393" s="216"/>
      <c r="I393" s="216"/>
      <c r="J393" s="216"/>
      <c r="K393" s="216"/>
      <c r="L393" s="216"/>
      <c r="M393" s="216">
        <v>1</v>
      </c>
      <c r="N393" s="216"/>
      <c r="P393" s="216"/>
      <c r="Q393" s="216"/>
      <c r="R393" s="216"/>
      <c r="S393" s="216"/>
      <c r="T393" s="216"/>
      <c r="U393" s="216"/>
      <c r="V393" s="216"/>
      <c r="W393" s="216"/>
      <c r="X393" s="216"/>
      <c r="Y393" s="216"/>
      <c r="Z393" s="216"/>
      <c r="AA393" s="374"/>
      <c r="AB393" s="216"/>
      <c r="AC393" s="216"/>
      <c r="AD393" s="216"/>
      <c r="AE393" s="353"/>
      <c r="AF393" s="353"/>
      <c r="AG393" s="235"/>
      <c r="AH393" s="15"/>
      <c r="AI393" s="51"/>
      <c r="AJ393" s="51"/>
      <c r="AK393" s="51"/>
      <c r="AL393" s="264"/>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c r="BT393" s="51"/>
    </row>
    <row r="394" spans="1:72" x14ac:dyDescent="0.25">
      <c r="A394" s="171">
        <v>45056</v>
      </c>
      <c r="B394" s="4"/>
      <c r="C394" s="590" t="s">
        <v>477</v>
      </c>
      <c r="D394" s="304">
        <v>1.75</v>
      </c>
      <c r="H394" s="216"/>
      <c r="I394" s="216"/>
      <c r="J394" s="216"/>
      <c r="K394" s="216"/>
      <c r="L394" s="216"/>
      <c r="M394" s="216">
        <v>1.75</v>
      </c>
      <c r="N394" s="216"/>
      <c r="P394" s="216"/>
      <c r="Q394" s="216"/>
      <c r="R394" s="216"/>
      <c r="S394" s="216"/>
      <c r="T394" s="216"/>
      <c r="U394" s="216"/>
      <c r="V394" s="216"/>
      <c r="W394" s="216"/>
      <c r="X394" s="216"/>
      <c r="Y394" s="216"/>
      <c r="Z394" s="216"/>
      <c r="AA394" s="374"/>
      <c r="AB394" s="216"/>
      <c r="AC394" s="216"/>
      <c r="AD394" s="216"/>
      <c r="AE394" s="353"/>
      <c r="AF394" s="353"/>
      <c r="AG394" s="235"/>
      <c r="AH394" s="15"/>
      <c r="AI394" s="51"/>
      <c r="AJ394" s="51"/>
      <c r="AK394" s="51"/>
      <c r="AL394" s="264"/>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row>
    <row r="395" spans="1:72" x14ac:dyDescent="0.25">
      <c r="A395" s="171">
        <v>45056</v>
      </c>
      <c r="B395" s="4"/>
      <c r="C395" s="394" t="s">
        <v>487</v>
      </c>
      <c r="D395" s="304">
        <v>1</v>
      </c>
      <c r="H395" s="216"/>
      <c r="I395" s="216"/>
      <c r="J395" s="216"/>
      <c r="K395" s="216"/>
      <c r="L395" s="216"/>
      <c r="M395" s="216">
        <v>1</v>
      </c>
      <c r="N395" s="216"/>
      <c r="P395" s="216"/>
      <c r="Q395" s="216"/>
      <c r="R395" s="216"/>
      <c r="S395" s="216"/>
      <c r="T395" s="216"/>
      <c r="U395" s="216"/>
      <c r="V395" s="216"/>
      <c r="W395" s="216"/>
      <c r="X395" s="216"/>
      <c r="Y395" s="216"/>
      <c r="Z395" s="216"/>
      <c r="AA395" s="374"/>
      <c r="AB395" s="216"/>
      <c r="AC395" s="216"/>
      <c r="AD395" s="216"/>
      <c r="AE395" s="353"/>
      <c r="AF395" s="353"/>
      <c r="AG395" s="235"/>
      <c r="AH395" s="15"/>
      <c r="AI395" s="51"/>
      <c r="AJ395" s="51"/>
      <c r="AK395" s="51"/>
      <c r="AL395" s="264"/>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c r="BT395" s="51"/>
    </row>
    <row r="396" spans="1:72" x14ac:dyDescent="0.25">
      <c r="A396" s="171">
        <v>45056</v>
      </c>
      <c r="B396" s="4"/>
      <c r="C396" s="394" t="s">
        <v>488</v>
      </c>
      <c r="D396" s="593"/>
      <c r="H396" s="216"/>
      <c r="I396" s="216"/>
      <c r="J396" s="216"/>
      <c r="K396" s="216"/>
      <c r="L396" s="216"/>
      <c r="M396" s="216"/>
      <c r="N396" s="216"/>
      <c r="P396" s="216"/>
      <c r="Q396" s="216"/>
      <c r="R396" s="216"/>
      <c r="S396" s="216"/>
      <c r="T396" s="216"/>
      <c r="U396" s="216"/>
      <c r="V396" s="216"/>
      <c r="W396" s="216"/>
      <c r="X396" s="216"/>
      <c r="Y396" s="216"/>
      <c r="Z396" s="216"/>
      <c r="AA396" s="374"/>
      <c r="AB396" s="216"/>
      <c r="AC396" s="216"/>
      <c r="AD396" s="216"/>
      <c r="AE396" s="353"/>
      <c r="AF396" s="353"/>
      <c r="AG396" s="235"/>
      <c r="AH396" s="15"/>
      <c r="AI396" s="51"/>
      <c r="AJ396" s="51"/>
      <c r="AK396" s="51"/>
      <c r="AL396" s="264"/>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c r="BT396" s="51"/>
    </row>
    <row r="397" spans="1:72" x14ac:dyDescent="0.25">
      <c r="A397" s="171">
        <v>45056</v>
      </c>
      <c r="B397" s="4"/>
      <c r="C397" s="394" t="s">
        <v>488</v>
      </c>
      <c r="D397" s="304">
        <v>3</v>
      </c>
      <c r="H397" s="216"/>
      <c r="I397" s="216"/>
      <c r="J397" s="216"/>
      <c r="K397" s="216"/>
      <c r="L397" s="216"/>
      <c r="M397" s="216">
        <v>3</v>
      </c>
      <c r="N397" s="216"/>
      <c r="P397" s="216"/>
      <c r="Q397" s="216"/>
      <c r="R397" s="216"/>
      <c r="S397" s="216"/>
      <c r="T397" s="216"/>
      <c r="U397" s="216"/>
      <c r="V397" s="216"/>
      <c r="W397" s="216"/>
      <c r="X397" s="216"/>
      <c r="Y397" s="216"/>
      <c r="Z397" s="216"/>
      <c r="AA397" s="374"/>
      <c r="AB397" s="216"/>
      <c r="AC397" s="216"/>
      <c r="AD397" s="216"/>
      <c r="AE397" s="353"/>
      <c r="AF397" s="353"/>
      <c r="AG397" s="235"/>
      <c r="AH397" s="15"/>
      <c r="AI397" s="51"/>
      <c r="AJ397" s="51"/>
      <c r="AK397" s="51"/>
      <c r="AL397" s="264"/>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c r="BT397" s="51"/>
    </row>
    <row r="398" spans="1:72" x14ac:dyDescent="0.25">
      <c r="A398" s="171">
        <v>45056</v>
      </c>
      <c r="B398" s="4"/>
      <c r="C398" s="590" t="s">
        <v>489</v>
      </c>
      <c r="D398" s="304">
        <v>2.5</v>
      </c>
      <c r="H398" s="216"/>
      <c r="I398" s="216"/>
      <c r="J398" s="216"/>
      <c r="K398" s="216"/>
      <c r="L398" s="216"/>
      <c r="M398" s="216">
        <v>2.5</v>
      </c>
      <c r="N398" s="216"/>
      <c r="P398" s="216"/>
      <c r="Q398" s="216"/>
      <c r="R398" s="216"/>
      <c r="S398" s="216"/>
      <c r="T398" s="216"/>
      <c r="U398" s="216"/>
      <c r="V398" s="216"/>
      <c r="W398" s="216"/>
      <c r="X398" s="216"/>
      <c r="Y398" s="216"/>
      <c r="Z398" s="216"/>
      <c r="AA398" s="374"/>
      <c r="AB398" s="216"/>
      <c r="AC398" s="216"/>
      <c r="AD398" s="216"/>
      <c r="AE398" s="353"/>
      <c r="AF398" s="353"/>
      <c r="AG398" s="235"/>
      <c r="AH398" s="15"/>
      <c r="AI398" s="51"/>
      <c r="AJ398" s="51"/>
      <c r="AK398" s="51"/>
      <c r="AL398" s="264"/>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c r="BT398" s="51"/>
    </row>
    <row r="399" spans="1:72" x14ac:dyDescent="0.25">
      <c r="A399" s="171">
        <v>45056</v>
      </c>
      <c r="B399" s="4"/>
      <c r="C399" s="590" t="s">
        <v>489</v>
      </c>
      <c r="D399" s="304">
        <v>2.5</v>
      </c>
      <c r="H399" s="216"/>
      <c r="I399" s="216"/>
      <c r="J399" s="216"/>
      <c r="K399" s="216"/>
      <c r="L399" s="216"/>
      <c r="M399" s="216">
        <v>2.5</v>
      </c>
      <c r="N399" s="216"/>
      <c r="P399" s="216"/>
      <c r="Q399" s="216"/>
      <c r="R399" s="216"/>
      <c r="S399" s="216"/>
      <c r="T399" s="216"/>
      <c r="U399" s="216"/>
      <c r="V399" s="216"/>
      <c r="W399" s="216"/>
      <c r="X399" s="216"/>
      <c r="Y399" s="216"/>
      <c r="Z399" s="216"/>
      <c r="AA399" s="374"/>
      <c r="AB399" s="216"/>
      <c r="AC399" s="216"/>
      <c r="AD399" s="216"/>
      <c r="AE399" s="353"/>
      <c r="AF399" s="353"/>
      <c r="AG399" s="235"/>
      <c r="AH399" s="15"/>
      <c r="AI399" s="51"/>
      <c r="AJ399" s="51"/>
      <c r="AK399" s="51"/>
      <c r="AL399" s="264"/>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c r="BT399" s="51"/>
    </row>
    <row r="400" spans="1:72" x14ac:dyDescent="0.25">
      <c r="A400" s="171">
        <v>45056</v>
      </c>
      <c r="B400" s="4"/>
      <c r="C400" s="590" t="s">
        <v>490</v>
      </c>
      <c r="D400" s="304">
        <v>4</v>
      </c>
      <c r="H400" s="216"/>
      <c r="I400" s="216"/>
      <c r="J400" s="216"/>
      <c r="K400" s="216"/>
      <c r="L400" s="216"/>
      <c r="M400" s="216">
        <v>4</v>
      </c>
      <c r="N400" s="216"/>
      <c r="P400" s="216"/>
      <c r="Q400" s="216"/>
      <c r="R400" s="216"/>
      <c r="S400" s="216"/>
      <c r="T400" s="216"/>
      <c r="U400" s="216"/>
      <c r="V400" s="216"/>
      <c r="W400" s="216"/>
      <c r="X400" s="216"/>
      <c r="Y400" s="216"/>
      <c r="Z400" s="216"/>
      <c r="AA400" s="374"/>
      <c r="AB400" s="216"/>
      <c r="AC400" s="216"/>
      <c r="AD400" s="216"/>
      <c r="AE400" s="353"/>
      <c r="AF400" s="353"/>
      <c r="AG400" s="235"/>
      <c r="AH400" s="15"/>
      <c r="AI400" s="51"/>
      <c r="AJ400" s="51"/>
      <c r="AK400" s="51"/>
      <c r="AL400" s="264"/>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row>
    <row r="401" spans="1:72" x14ac:dyDescent="0.25">
      <c r="A401" s="171">
        <v>45056</v>
      </c>
      <c r="B401" s="4"/>
      <c r="C401" s="394" t="s">
        <v>491</v>
      </c>
      <c r="D401" s="304">
        <v>2</v>
      </c>
      <c r="H401" s="216"/>
      <c r="I401" s="216"/>
      <c r="J401" s="216"/>
      <c r="K401" s="216"/>
      <c r="L401" s="216"/>
      <c r="M401" s="216">
        <v>2</v>
      </c>
      <c r="N401" s="216"/>
      <c r="P401" s="216"/>
      <c r="Q401" s="216"/>
      <c r="R401" s="216"/>
      <c r="S401" s="216"/>
      <c r="T401" s="216"/>
      <c r="U401" s="216"/>
      <c r="V401" s="216"/>
      <c r="W401" s="216"/>
      <c r="X401" s="216"/>
      <c r="Y401" s="216"/>
      <c r="Z401" s="216"/>
      <c r="AA401" s="374"/>
      <c r="AB401" s="216"/>
      <c r="AC401" s="216"/>
      <c r="AD401" s="216"/>
      <c r="AE401" s="353"/>
      <c r="AF401" s="353"/>
      <c r="AG401" s="235"/>
      <c r="AH401" s="15"/>
      <c r="AI401" s="51"/>
      <c r="AJ401" s="51"/>
      <c r="AK401" s="51"/>
      <c r="AL401" s="264"/>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row>
    <row r="402" spans="1:72" x14ac:dyDescent="0.25">
      <c r="A402" s="171">
        <v>45056</v>
      </c>
      <c r="B402" s="4"/>
      <c r="C402" s="394" t="s">
        <v>492</v>
      </c>
      <c r="D402" s="304">
        <v>1</v>
      </c>
      <c r="H402" s="216"/>
      <c r="I402" s="216"/>
      <c r="J402" s="216"/>
      <c r="K402" s="216"/>
      <c r="L402" s="216"/>
      <c r="M402" s="216">
        <v>1</v>
      </c>
      <c r="N402" s="216"/>
      <c r="P402" s="216"/>
      <c r="Q402" s="216"/>
      <c r="R402" s="216"/>
      <c r="S402" s="216"/>
      <c r="T402" s="216"/>
      <c r="U402" s="216"/>
      <c r="V402" s="216"/>
      <c r="W402" s="216"/>
      <c r="X402" s="216"/>
      <c r="Y402" s="216"/>
      <c r="Z402" s="216"/>
      <c r="AA402" s="374"/>
      <c r="AB402" s="216"/>
      <c r="AC402" s="216"/>
      <c r="AD402" s="216"/>
      <c r="AE402" s="353"/>
      <c r="AF402" s="353"/>
      <c r="AG402" s="235"/>
      <c r="AH402" s="15"/>
      <c r="AI402" s="51"/>
      <c r="AJ402" s="51"/>
      <c r="AK402" s="51"/>
      <c r="AL402" s="264"/>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row>
    <row r="403" spans="1:72" x14ac:dyDescent="0.25">
      <c r="A403" s="171">
        <v>45056</v>
      </c>
      <c r="B403" s="4"/>
      <c r="C403" s="590" t="s">
        <v>493</v>
      </c>
      <c r="D403" s="304">
        <v>2.5</v>
      </c>
      <c r="H403" s="216"/>
      <c r="I403" s="216"/>
      <c r="J403" s="216"/>
      <c r="K403" s="216"/>
      <c r="L403" s="216"/>
      <c r="M403" s="216">
        <v>2.5</v>
      </c>
      <c r="N403" s="216"/>
      <c r="P403" s="216"/>
      <c r="Q403" s="216"/>
      <c r="R403" s="216"/>
      <c r="S403" s="216"/>
      <c r="T403" s="216"/>
      <c r="U403" s="216"/>
      <c r="V403" s="216"/>
      <c r="W403" s="216"/>
      <c r="X403" s="216"/>
      <c r="Y403" s="216"/>
      <c r="Z403" s="216"/>
      <c r="AA403" s="374"/>
      <c r="AB403" s="216"/>
      <c r="AC403" s="216"/>
      <c r="AD403" s="216"/>
      <c r="AE403" s="353"/>
      <c r="AF403" s="353"/>
      <c r="AG403" s="235"/>
      <c r="AH403" s="15"/>
      <c r="AI403" s="51"/>
      <c r="AJ403" s="51"/>
      <c r="AK403" s="51"/>
      <c r="AL403" s="264"/>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row>
    <row r="404" spans="1:72" x14ac:dyDescent="0.25">
      <c r="A404" s="171">
        <v>45056</v>
      </c>
      <c r="B404" s="4"/>
      <c r="C404" s="394" t="s">
        <v>494</v>
      </c>
      <c r="D404" s="304">
        <v>12.5</v>
      </c>
      <c r="H404" s="216"/>
      <c r="I404" s="216"/>
      <c r="J404" s="216"/>
      <c r="K404" s="216"/>
      <c r="L404" s="216"/>
      <c r="M404" s="216"/>
      <c r="N404" s="216">
        <v>12.5</v>
      </c>
      <c r="P404" s="216"/>
      <c r="Q404" s="216"/>
      <c r="R404" s="216"/>
      <c r="S404" s="216"/>
      <c r="T404" s="216"/>
      <c r="U404" s="216"/>
      <c r="V404" s="216"/>
      <c r="W404" s="216"/>
      <c r="X404" s="216"/>
      <c r="Y404" s="216"/>
      <c r="Z404" s="216"/>
      <c r="AA404" s="374"/>
      <c r="AB404" s="216"/>
      <c r="AC404" s="216"/>
      <c r="AD404" s="216"/>
      <c r="AE404" s="353"/>
      <c r="AF404" s="353"/>
      <c r="AG404" s="235"/>
      <c r="AH404" s="15"/>
      <c r="AI404" s="51"/>
      <c r="AJ404" s="51"/>
      <c r="AK404" s="51"/>
      <c r="AL404" s="264"/>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row>
    <row r="405" spans="1:72" x14ac:dyDescent="0.25">
      <c r="A405" s="171">
        <v>45057</v>
      </c>
      <c r="B405" s="4"/>
      <c r="C405" s="394" t="s">
        <v>495</v>
      </c>
      <c r="D405" s="304">
        <v>12.5</v>
      </c>
      <c r="H405" s="216"/>
      <c r="I405" s="216"/>
      <c r="J405" s="216"/>
      <c r="K405" s="216"/>
      <c r="L405" s="216"/>
      <c r="M405" s="216"/>
      <c r="N405" s="216">
        <v>12.5</v>
      </c>
      <c r="P405" s="216"/>
      <c r="Q405" s="216"/>
      <c r="R405" s="216"/>
      <c r="S405" s="216"/>
      <c r="T405" s="216"/>
      <c r="U405" s="216"/>
      <c r="V405" s="216"/>
      <c r="W405" s="216"/>
      <c r="X405" s="216"/>
      <c r="Y405" s="216"/>
      <c r="Z405" s="216"/>
      <c r="AA405" s="374"/>
      <c r="AB405" s="216"/>
      <c r="AC405" s="216"/>
      <c r="AD405" s="216"/>
      <c r="AE405" s="353"/>
      <c r="AF405" s="353"/>
      <c r="AG405" s="235"/>
      <c r="AH405" s="15"/>
      <c r="AI405" s="51"/>
      <c r="AJ405" s="51"/>
      <c r="AK405" s="51"/>
      <c r="AL405" s="264"/>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row>
    <row r="406" spans="1:72" x14ac:dyDescent="0.25">
      <c r="A406" s="171">
        <v>45058</v>
      </c>
      <c r="B406" s="4"/>
      <c r="C406" s="394" t="s">
        <v>496</v>
      </c>
      <c r="D406" s="304">
        <v>12.5</v>
      </c>
      <c r="H406" s="216"/>
      <c r="I406" s="216"/>
      <c r="J406" s="216"/>
      <c r="K406" s="216"/>
      <c r="L406" s="216"/>
      <c r="M406" s="216"/>
      <c r="N406" s="216">
        <v>12.5</v>
      </c>
      <c r="P406" s="216"/>
      <c r="Q406" s="216"/>
      <c r="R406" s="216"/>
      <c r="S406" s="216"/>
      <c r="T406" s="216"/>
      <c r="U406" s="216"/>
      <c r="V406" s="216"/>
      <c r="W406" s="216"/>
      <c r="X406" s="216"/>
      <c r="Y406" s="216"/>
      <c r="Z406" s="216"/>
      <c r="AA406" s="374"/>
      <c r="AB406" s="216"/>
      <c r="AC406" s="216"/>
      <c r="AD406" s="216"/>
      <c r="AE406" s="353"/>
      <c r="AF406" s="353"/>
      <c r="AG406" s="235"/>
      <c r="AH406" s="15"/>
      <c r="AI406" s="51"/>
      <c r="AJ406" s="51"/>
      <c r="AK406" s="51"/>
      <c r="AL406" s="264"/>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row>
    <row r="407" spans="1:72" x14ac:dyDescent="0.25">
      <c r="A407" s="171">
        <v>45058</v>
      </c>
      <c r="B407" s="4"/>
      <c r="C407" s="394" t="s">
        <v>497</v>
      </c>
      <c r="D407" s="304">
        <v>12.5</v>
      </c>
      <c r="H407" s="216"/>
      <c r="I407" s="216"/>
      <c r="J407" s="216"/>
      <c r="K407" s="216"/>
      <c r="L407" s="216"/>
      <c r="M407" s="216"/>
      <c r="N407" s="216">
        <v>12.5</v>
      </c>
      <c r="P407" s="216"/>
      <c r="Q407" s="216"/>
      <c r="R407" s="216"/>
      <c r="S407" s="216"/>
      <c r="T407" s="216"/>
      <c r="U407" s="216"/>
      <c r="V407" s="216"/>
      <c r="W407" s="216"/>
      <c r="X407" s="216"/>
      <c r="Y407" s="216"/>
      <c r="Z407" s="216"/>
      <c r="AA407" s="374"/>
      <c r="AB407" s="216"/>
      <c r="AC407" s="216"/>
      <c r="AD407" s="216"/>
      <c r="AE407" s="353"/>
      <c r="AF407" s="353"/>
      <c r="AG407" s="235"/>
      <c r="AH407" s="15"/>
      <c r="AI407" s="51"/>
      <c r="AJ407" s="51"/>
      <c r="AK407" s="51"/>
      <c r="AL407" s="264"/>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row>
    <row r="408" spans="1:72" x14ac:dyDescent="0.25">
      <c r="A408" s="171">
        <v>45062</v>
      </c>
      <c r="B408" s="4"/>
      <c r="C408" s="394" t="s">
        <v>498</v>
      </c>
      <c r="D408" s="304">
        <v>12.5</v>
      </c>
      <c r="H408" s="216"/>
      <c r="I408" s="216"/>
      <c r="J408" s="216"/>
      <c r="K408" s="216"/>
      <c r="L408" s="216"/>
      <c r="M408" s="216"/>
      <c r="N408" s="216">
        <v>12.5</v>
      </c>
      <c r="P408" s="216"/>
      <c r="Q408" s="216"/>
      <c r="R408" s="216"/>
      <c r="S408" s="216"/>
      <c r="T408" s="216"/>
      <c r="U408" s="216"/>
      <c r="V408" s="216"/>
      <c r="W408" s="216"/>
      <c r="X408" s="216"/>
      <c r="Y408" s="216"/>
      <c r="Z408" s="216"/>
      <c r="AA408" s="374"/>
      <c r="AB408" s="216"/>
      <c r="AC408" s="216"/>
      <c r="AD408" s="216"/>
      <c r="AE408" s="353"/>
      <c r="AF408" s="353"/>
      <c r="AG408" s="235"/>
      <c r="AH408" s="15"/>
      <c r="AI408" s="51"/>
      <c r="AJ408" s="51"/>
      <c r="AK408" s="51"/>
      <c r="AL408" s="264"/>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row>
    <row r="409" spans="1:72" x14ac:dyDescent="0.25">
      <c r="A409" s="171">
        <v>45067</v>
      </c>
      <c r="B409" s="4"/>
      <c r="C409" s="584" t="s">
        <v>499</v>
      </c>
      <c r="D409" s="304">
        <v>10</v>
      </c>
      <c r="H409" s="216"/>
      <c r="I409" s="216"/>
      <c r="J409" s="216"/>
      <c r="K409" s="216"/>
      <c r="L409" s="216"/>
      <c r="M409" s="216"/>
      <c r="N409" s="216"/>
      <c r="P409" s="216"/>
      <c r="Q409" s="216"/>
      <c r="R409" s="216"/>
      <c r="S409" s="216"/>
      <c r="T409" s="216"/>
      <c r="U409" s="216"/>
      <c r="V409" s="216"/>
      <c r="W409" s="216"/>
      <c r="X409" s="216"/>
      <c r="Y409" s="216"/>
      <c r="Z409" s="216"/>
      <c r="AA409" s="374"/>
      <c r="AB409" s="216"/>
      <c r="AC409" s="216"/>
      <c r="AD409" s="216">
        <v>10</v>
      </c>
      <c r="AE409" s="353"/>
      <c r="AF409" s="353"/>
      <c r="AG409" s="235"/>
      <c r="AH409" s="15"/>
      <c r="AI409" s="51"/>
      <c r="AJ409" s="51"/>
      <c r="AK409" s="51"/>
      <c r="AL409" s="264"/>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row>
    <row r="410" spans="1:72" x14ac:dyDescent="0.25">
      <c r="A410" s="171">
        <v>45067</v>
      </c>
      <c r="B410" s="4"/>
      <c r="C410" s="394" t="s">
        <v>500</v>
      </c>
      <c r="D410" s="304">
        <v>12.5</v>
      </c>
      <c r="H410" s="216"/>
      <c r="I410" s="216"/>
      <c r="J410" s="216"/>
      <c r="K410" s="216"/>
      <c r="L410" s="216"/>
      <c r="M410" s="216"/>
      <c r="N410" s="216">
        <v>12.5</v>
      </c>
      <c r="P410" s="216"/>
      <c r="Q410" s="216"/>
      <c r="R410" s="216"/>
      <c r="S410" s="216"/>
      <c r="T410" s="216"/>
      <c r="U410" s="216"/>
      <c r="V410" s="216"/>
      <c r="W410" s="216"/>
      <c r="X410" s="216"/>
      <c r="Y410" s="216"/>
      <c r="Z410" s="216"/>
      <c r="AA410" s="374"/>
      <c r="AB410" s="216"/>
      <c r="AC410" s="216"/>
      <c r="AD410" s="216"/>
      <c r="AE410" s="353"/>
      <c r="AF410" s="353"/>
      <c r="AG410" s="235"/>
      <c r="AH410" s="15"/>
      <c r="AI410" s="51"/>
      <c r="AJ410" s="51"/>
      <c r="AK410" s="51"/>
      <c r="AL410" s="264"/>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row>
    <row r="411" spans="1:72" x14ac:dyDescent="0.25">
      <c r="A411" s="171">
        <v>45072</v>
      </c>
      <c r="B411" s="4"/>
      <c r="C411" s="394" t="s">
        <v>501</v>
      </c>
      <c r="D411" s="304">
        <v>12.5</v>
      </c>
      <c r="H411" s="216"/>
      <c r="I411" s="216"/>
      <c r="J411" s="216"/>
      <c r="K411" s="216"/>
      <c r="L411" s="216"/>
      <c r="M411" s="216"/>
      <c r="N411" s="216">
        <v>12</v>
      </c>
      <c r="P411" s="216"/>
      <c r="Q411" s="216"/>
      <c r="R411" s="216"/>
      <c r="S411" s="216"/>
      <c r="T411" s="216"/>
      <c r="U411" s="216"/>
      <c r="V411" s="216"/>
      <c r="W411" s="216"/>
      <c r="X411" s="216"/>
      <c r="Y411" s="216"/>
      <c r="Z411" s="216"/>
      <c r="AA411" s="374"/>
      <c r="AB411" s="216"/>
      <c r="AC411" s="216"/>
      <c r="AD411" s="216"/>
      <c r="AE411" s="353"/>
      <c r="AF411" s="353"/>
      <c r="AG411" s="235"/>
      <c r="AH411" s="15"/>
      <c r="AI411" s="51"/>
      <c r="AJ411" s="51"/>
      <c r="AK411" s="51"/>
      <c r="AL411" s="264"/>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row>
    <row r="412" spans="1:72" x14ac:dyDescent="0.25">
      <c r="A412" s="171">
        <v>45072</v>
      </c>
      <c r="B412" s="4"/>
      <c r="C412" s="394" t="s">
        <v>502</v>
      </c>
      <c r="D412" s="304">
        <v>12.5</v>
      </c>
      <c r="H412" s="216"/>
      <c r="I412" s="216"/>
      <c r="J412" s="216"/>
      <c r="K412" s="216"/>
      <c r="L412" s="216"/>
      <c r="M412" s="216"/>
      <c r="N412" s="216">
        <v>12.5</v>
      </c>
      <c r="P412" s="216"/>
      <c r="Q412" s="216"/>
      <c r="R412" s="216"/>
      <c r="S412" s="216"/>
      <c r="T412" s="216"/>
      <c r="U412" s="216"/>
      <c r="V412" s="216"/>
      <c r="W412" s="216"/>
      <c r="X412" s="216"/>
      <c r="Y412" s="216"/>
      <c r="Z412" s="216"/>
      <c r="AA412" s="374"/>
      <c r="AB412" s="216"/>
      <c r="AC412" s="216"/>
      <c r="AD412" s="216"/>
      <c r="AE412" s="353"/>
      <c r="AF412" s="353"/>
      <c r="AG412" s="235"/>
      <c r="AH412" s="15"/>
      <c r="AI412" s="51"/>
      <c r="AJ412" s="51"/>
      <c r="AK412" s="51"/>
      <c r="AL412" s="264"/>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row>
    <row r="413" spans="1:72" x14ac:dyDescent="0.25">
      <c r="A413" s="171">
        <v>45071</v>
      </c>
      <c r="B413" s="4"/>
      <c r="C413" s="394" t="s">
        <v>503</v>
      </c>
      <c r="D413" s="304">
        <v>12.5</v>
      </c>
      <c r="H413" s="216"/>
      <c r="I413" s="216"/>
      <c r="J413" s="216"/>
      <c r="K413" s="216"/>
      <c r="L413" s="216"/>
      <c r="M413" s="216"/>
      <c r="N413" s="216">
        <v>12.5</v>
      </c>
      <c r="P413" s="216"/>
      <c r="Q413" s="216"/>
      <c r="R413" s="216"/>
      <c r="S413" s="216"/>
      <c r="T413" s="216"/>
      <c r="U413" s="216"/>
      <c r="V413" s="216"/>
      <c r="W413" s="216"/>
      <c r="X413" s="216"/>
      <c r="Y413" s="216"/>
      <c r="Z413" s="216"/>
      <c r="AA413" s="374"/>
      <c r="AB413" s="216"/>
      <c r="AC413" s="216"/>
      <c r="AD413" s="216"/>
      <c r="AE413" s="353"/>
      <c r="AF413" s="353"/>
      <c r="AG413" s="235"/>
      <c r="AH413" s="15"/>
      <c r="AI413" s="51"/>
      <c r="AJ413" s="51"/>
      <c r="AK413" s="51"/>
      <c r="AL413" s="264"/>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row>
    <row r="414" spans="1:72" x14ac:dyDescent="0.25">
      <c r="A414" s="171">
        <v>45072</v>
      </c>
      <c r="B414" s="4"/>
      <c r="C414" s="394" t="s">
        <v>504</v>
      </c>
      <c r="D414" s="304">
        <v>14</v>
      </c>
      <c r="H414" s="216"/>
      <c r="I414" s="216"/>
      <c r="J414" s="216"/>
      <c r="K414" s="216"/>
      <c r="L414" s="216"/>
      <c r="M414" s="216"/>
      <c r="N414" s="216">
        <v>14</v>
      </c>
      <c r="P414" s="216"/>
      <c r="Q414" s="216"/>
      <c r="R414" s="216"/>
      <c r="S414" s="216"/>
      <c r="T414" s="216"/>
      <c r="U414" s="216"/>
      <c r="V414" s="216"/>
      <c r="W414" s="216"/>
      <c r="X414" s="216"/>
      <c r="Y414" s="216"/>
      <c r="Z414" s="216"/>
      <c r="AA414" s="374"/>
      <c r="AB414" s="216"/>
      <c r="AC414" s="216"/>
      <c r="AD414" s="216"/>
      <c r="AE414" s="353"/>
      <c r="AF414" s="353"/>
      <c r="AG414" s="235"/>
      <c r="AH414" s="15"/>
      <c r="AI414" s="51"/>
      <c r="AJ414" s="51"/>
      <c r="AK414" s="51"/>
      <c r="AL414" s="264"/>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row>
    <row r="415" spans="1:72" x14ac:dyDescent="0.25">
      <c r="A415" s="171">
        <v>45073</v>
      </c>
      <c r="B415" s="4"/>
      <c r="C415" s="394" t="s">
        <v>505</v>
      </c>
      <c r="D415" s="304">
        <v>0.01</v>
      </c>
      <c r="H415" s="216"/>
      <c r="I415" s="216"/>
      <c r="J415" s="216"/>
      <c r="K415" s="216"/>
      <c r="L415" s="216"/>
      <c r="M415" s="216"/>
      <c r="N415" s="216"/>
      <c r="P415" s="216"/>
      <c r="Q415" s="216"/>
      <c r="R415" s="216"/>
      <c r="S415" s="216"/>
      <c r="T415" s="216"/>
      <c r="U415" s="216"/>
      <c r="V415" s="216"/>
      <c r="W415" s="216"/>
      <c r="X415" s="216"/>
      <c r="Y415" s="216"/>
      <c r="Z415" s="216"/>
      <c r="AA415" s="374"/>
      <c r="AB415" s="216"/>
      <c r="AC415" s="216"/>
      <c r="AD415" s="216">
        <v>0.01</v>
      </c>
      <c r="AE415" s="353"/>
      <c r="AF415" s="353"/>
      <c r="AG415" s="235"/>
      <c r="AH415" s="15"/>
      <c r="AI415" s="51"/>
      <c r="AJ415" s="51"/>
      <c r="AK415" s="51"/>
      <c r="AL415" s="264"/>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row>
    <row r="416" spans="1:72" x14ac:dyDescent="0.25">
      <c r="A416" s="171">
        <v>45075</v>
      </c>
      <c r="B416" s="4"/>
      <c r="C416" s="394" t="s">
        <v>507</v>
      </c>
      <c r="D416" s="304">
        <v>2</v>
      </c>
      <c r="H416" s="216"/>
      <c r="I416" s="216"/>
      <c r="J416" s="216"/>
      <c r="K416" s="216"/>
      <c r="L416" s="216"/>
      <c r="M416" s="216"/>
      <c r="N416" s="216"/>
      <c r="O416" s="216">
        <v>2</v>
      </c>
      <c r="P416" s="216"/>
      <c r="Q416" s="216"/>
      <c r="R416" s="216"/>
      <c r="S416" s="216"/>
      <c r="T416" s="216"/>
      <c r="U416" s="216"/>
      <c r="V416" s="216"/>
      <c r="W416" s="216"/>
      <c r="X416" s="216"/>
      <c r="Y416" s="216"/>
      <c r="Z416" s="216"/>
      <c r="AA416" s="374"/>
      <c r="AB416" s="216"/>
      <c r="AC416" s="216"/>
      <c r="AD416" s="216"/>
      <c r="AE416" s="353"/>
      <c r="AF416" s="353"/>
      <c r="AG416" s="235"/>
      <c r="AH416" s="15"/>
      <c r="AI416" s="51"/>
      <c r="AJ416" s="51"/>
      <c r="AK416" s="51"/>
      <c r="AL416" s="264"/>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row>
    <row r="417" spans="1:72" x14ac:dyDescent="0.25">
      <c r="A417" s="171">
        <v>45075</v>
      </c>
      <c r="B417" s="4"/>
      <c r="C417" s="394" t="s">
        <v>508</v>
      </c>
      <c r="D417" s="304">
        <v>2</v>
      </c>
      <c r="H417" s="216"/>
      <c r="I417" s="216"/>
      <c r="J417" s="216"/>
      <c r="K417" s="216"/>
      <c r="L417" s="216"/>
      <c r="M417" s="216"/>
      <c r="N417" s="216"/>
      <c r="O417" s="216">
        <v>2</v>
      </c>
      <c r="P417" s="216"/>
      <c r="Q417" s="216"/>
      <c r="R417" s="216"/>
      <c r="S417" s="216"/>
      <c r="T417" s="216"/>
      <c r="U417" s="216"/>
      <c r="V417" s="216"/>
      <c r="W417" s="216"/>
      <c r="X417" s="216"/>
      <c r="Y417" s="216"/>
      <c r="Z417" s="216"/>
      <c r="AA417" s="374"/>
      <c r="AB417" s="216"/>
      <c r="AC417" s="216"/>
      <c r="AD417" s="216"/>
      <c r="AE417" s="353"/>
      <c r="AF417" s="353"/>
      <c r="AG417" s="235"/>
      <c r="AH417" s="15"/>
      <c r="AI417" s="51"/>
      <c r="AJ417" s="51"/>
      <c r="AK417" s="51"/>
      <c r="AL417" s="264"/>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row>
    <row r="418" spans="1:72" x14ac:dyDescent="0.25">
      <c r="A418" s="171">
        <v>45075</v>
      </c>
      <c r="B418" s="4"/>
      <c r="C418" s="394" t="s">
        <v>509</v>
      </c>
      <c r="D418" s="304">
        <v>2</v>
      </c>
      <c r="H418" s="216"/>
      <c r="I418" s="216"/>
      <c r="J418" s="216"/>
      <c r="K418" s="216"/>
      <c r="L418" s="216"/>
      <c r="M418" s="216"/>
      <c r="N418" s="216"/>
      <c r="O418" s="216">
        <v>2</v>
      </c>
      <c r="P418" s="216"/>
      <c r="Q418" s="216"/>
      <c r="R418" s="216"/>
      <c r="S418" s="216"/>
      <c r="T418" s="216"/>
      <c r="U418" s="216"/>
      <c r="V418" s="216"/>
      <c r="W418" s="216"/>
      <c r="X418" s="216"/>
      <c r="Y418" s="216"/>
      <c r="Z418" s="216"/>
      <c r="AA418" s="374"/>
      <c r="AB418" s="216"/>
      <c r="AC418" s="216"/>
      <c r="AD418" s="216"/>
      <c r="AE418" s="353"/>
      <c r="AF418" s="353"/>
      <c r="AG418" s="235"/>
      <c r="AH418" s="15"/>
      <c r="AI418" s="51"/>
      <c r="AJ418" s="51"/>
      <c r="AK418" s="51"/>
      <c r="AL418" s="264"/>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row>
    <row r="419" spans="1:72" x14ac:dyDescent="0.25">
      <c r="A419" s="171">
        <v>45076</v>
      </c>
      <c r="B419" s="4"/>
      <c r="C419" s="394" t="s">
        <v>510</v>
      </c>
      <c r="D419" s="304">
        <v>2</v>
      </c>
      <c r="H419" s="216"/>
      <c r="I419" s="216"/>
      <c r="J419" s="216"/>
      <c r="K419" s="216"/>
      <c r="L419" s="216"/>
      <c r="M419" s="216"/>
      <c r="N419" s="216"/>
      <c r="O419" s="216">
        <v>2</v>
      </c>
      <c r="P419" s="216"/>
      <c r="Q419" s="216"/>
      <c r="R419" s="216"/>
      <c r="S419" s="216"/>
      <c r="T419" s="216"/>
      <c r="U419" s="216"/>
      <c r="V419" s="216"/>
      <c r="W419" s="216"/>
      <c r="X419" s="216"/>
      <c r="Y419" s="216"/>
      <c r="Z419" s="216"/>
      <c r="AA419" s="374"/>
      <c r="AB419" s="216"/>
      <c r="AC419" s="216"/>
      <c r="AD419" s="216"/>
      <c r="AE419" s="353"/>
      <c r="AF419" s="353"/>
      <c r="AG419" s="235"/>
      <c r="AH419" s="15"/>
      <c r="AI419" s="51"/>
      <c r="AJ419" s="51"/>
      <c r="AK419" s="51"/>
      <c r="AL419" s="264"/>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row>
    <row r="420" spans="1:72" x14ac:dyDescent="0.25">
      <c r="A420" s="171">
        <v>45077</v>
      </c>
      <c r="B420" s="4"/>
      <c r="C420" s="394" t="s">
        <v>511</v>
      </c>
      <c r="D420" s="304">
        <v>12.5</v>
      </c>
      <c r="H420" s="216"/>
      <c r="I420" s="216"/>
      <c r="J420" s="216"/>
      <c r="K420" s="216"/>
      <c r="L420" s="216"/>
      <c r="M420" s="216"/>
      <c r="N420" s="216">
        <v>12.5</v>
      </c>
      <c r="P420" s="216"/>
      <c r="Q420" s="216"/>
      <c r="R420" s="216"/>
      <c r="S420" s="216"/>
      <c r="T420" s="216"/>
      <c r="U420" s="216"/>
      <c r="V420" s="216"/>
      <c r="W420" s="216"/>
      <c r="X420" s="216"/>
      <c r="Y420" s="216"/>
      <c r="Z420" s="216"/>
      <c r="AA420" s="374"/>
      <c r="AB420" s="216"/>
      <c r="AC420" s="216"/>
      <c r="AD420" s="216"/>
      <c r="AE420" s="353"/>
      <c r="AF420" s="353"/>
      <c r="AG420" s="235"/>
      <c r="AH420" s="15"/>
      <c r="AI420" s="51"/>
      <c r="AJ420" s="51"/>
      <c r="AK420" s="51"/>
      <c r="AL420" s="264"/>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row>
    <row r="421" spans="1:72" x14ac:dyDescent="0.25">
      <c r="A421" s="171">
        <v>45077</v>
      </c>
      <c r="B421" s="4"/>
      <c r="C421" s="394" t="s">
        <v>512</v>
      </c>
      <c r="D421" s="304">
        <v>14</v>
      </c>
      <c r="H421" s="216"/>
      <c r="I421" s="216"/>
      <c r="J421" s="216"/>
      <c r="K421" s="216"/>
      <c r="L421" s="216"/>
      <c r="M421" s="216"/>
      <c r="N421" s="216">
        <v>14</v>
      </c>
      <c r="P421" s="216"/>
      <c r="Q421" s="216"/>
      <c r="R421" s="216"/>
      <c r="S421" s="216"/>
      <c r="T421" s="216"/>
      <c r="U421" s="216"/>
      <c r="V421" s="216"/>
      <c r="W421" s="216"/>
      <c r="X421" s="216"/>
      <c r="Y421" s="216"/>
      <c r="Z421" s="216"/>
      <c r="AA421" s="374"/>
      <c r="AB421" s="216"/>
      <c r="AC421" s="216"/>
      <c r="AD421" s="216"/>
      <c r="AE421" s="353"/>
      <c r="AF421" s="353"/>
      <c r="AG421" s="235"/>
      <c r="AH421" s="15"/>
      <c r="AI421" s="51"/>
      <c r="AJ421" s="51"/>
      <c r="AK421" s="51"/>
      <c r="AL421" s="264"/>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row>
    <row r="422" spans="1:72" x14ac:dyDescent="0.25">
      <c r="A422" s="171">
        <v>45077</v>
      </c>
      <c r="B422" s="4"/>
      <c r="C422" s="394" t="s">
        <v>513</v>
      </c>
      <c r="D422" s="304">
        <v>14</v>
      </c>
      <c r="H422" s="216"/>
      <c r="I422" s="216"/>
      <c r="J422" s="216"/>
      <c r="K422" s="216"/>
      <c r="L422" s="216"/>
      <c r="M422" s="216"/>
      <c r="N422" s="216">
        <v>14</v>
      </c>
      <c r="P422" s="216"/>
      <c r="Q422" s="216"/>
      <c r="R422" s="216"/>
      <c r="S422" s="216"/>
      <c r="T422" s="216"/>
      <c r="U422" s="216"/>
      <c r="V422" s="216"/>
      <c r="W422" s="216"/>
      <c r="X422" s="216"/>
      <c r="Y422" s="216"/>
      <c r="Z422" s="216"/>
      <c r="AA422" s="374"/>
      <c r="AB422" s="216"/>
      <c r="AC422" s="216"/>
      <c r="AD422" s="216"/>
      <c r="AE422" s="353"/>
      <c r="AF422" s="353"/>
      <c r="AG422" s="235"/>
      <c r="AH422" s="15"/>
      <c r="AI422" s="51"/>
      <c r="AJ422" s="51"/>
      <c r="AK422" s="51"/>
      <c r="AL422" s="264"/>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row>
    <row r="423" spans="1:72" x14ac:dyDescent="0.25">
      <c r="A423" s="171">
        <v>45077</v>
      </c>
      <c r="B423" s="4"/>
      <c r="C423" s="394" t="s">
        <v>514</v>
      </c>
      <c r="D423" s="304">
        <v>2</v>
      </c>
      <c r="H423" s="216"/>
      <c r="I423" s="216"/>
      <c r="J423" s="216"/>
      <c r="K423" s="216"/>
      <c r="L423" s="216"/>
      <c r="M423" s="216"/>
      <c r="N423" s="216"/>
      <c r="O423" s="216">
        <v>2</v>
      </c>
      <c r="P423" s="216"/>
      <c r="Q423" s="216"/>
      <c r="R423" s="216"/>
      <c r="S423" s="216"/>
      <c r="T423" s="216"/>
      <c r="U423" s="216"/>
      <c r="V423" s="216"/>
      <c r="W423" s="216"/>
      <c r="X423" s="216"/>
      <c r="Y423" s="216"/>
      <c r="Z423" s="216"/>
      <c r="AA423" s="374"/>
      <c r="AB423" s="216"/>
      <c r="AC423" s="216"/>
      <c r="AD423" s="216"/>
      <c r="AE423" s="353"/>
      <c r="AF423" s="353"/>
      <c r="AG423" s="235"/>
      <c r="AH423" s="15"/>
      <c r="AI423" s="51"/>
      <c r="AJ423" s="51"/>
      <c r="AK423" s="51"/>
      <c r="AL423" s="264"/>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row>
    <row r="424" spans="1:72" x14ac:dyDescent="0.25">
      <c r="A424" s="171">
        <v>45077</v>
      </c>
      <c r="B424" s="4"/>
      <c r="C424" s="394" t="s">
        <v>515</v>
      </c>
      <c r="D424" s="304">
        <v>14</v>
      </c>
      <c r="H424" s="216"/>
      <c r="I424" s="216"/>
      <c r="J424" s="216"/>
      <c r="K424" s="216"/>
      <c r="L424" s="216"/>
      <c r="M424" s="216"/>
      <c r="N424" s="216">
        <v>14</v>
      </c>
      <c r="P424" s="216"/>
      <c r="Q424" s="216"/>
      <c r="R424" s="216"/>
      <c r="S424" s="216"/>
      <c r="T424" s="216"/>
      <c r="U424" s="216"/>
      <c r="V424" s="216"/>
      <c r="W424" s="216"/>
      <c r="X424" s="216"/>
      <c r="Y424" s="216"/>
      <c r="Z424" s="216"/>
      <c r="AA424" s="374"/>
      <c r="AB424" s="216"/>
      <c r="AC424" s="216"/>
      <c r="AD424" s="216"/>
      <c r="AE424" s="353"/>
      <c r="AF424" s="353"/>
      <c r="AG424" s="235"/>
      <c r="AH424" s="15"/>
      <c r="AI424" s="51"/>
      <c r="AJ424" s="51"/>
      <c r="AK424" s="51"/>
      <c r="AL424" s="264"/>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row>
    <row r="425" spans="1:72" x14ac:dyDescent="0.25">
      <c r="A425" s="171"/>
      <c r="B425" s="4"/>
      <c r="C425" s="394"/>
      <c r="D425" s="304"/>
      <c r="H425" s="216"/>
      <c r="I425" s="216"/>
      <c r="J425" s="216"/>
      <c r="K425" s="216"/>
      <c r="L425" s="216"/>
      <c r="M425" s="216"/>
      <c r="N425" s="216"/>
      <c r="P425" s="216"/>
      <c r="Q425" s="216"/>
      <c r="R425" s="216"/>
      <c r="S425" s="216"/>
      <c r="T425" s="216"/>
      <c r="U425" s="216"/>
      <c r="V425" s="216"/>
      <c r="W425" s="216"/>
      <c r="X425" s="216"/>
      <c r="Y425" s="216"/>
      <c r="Z425" s="216"/>
      <c r="AA425" s="374"/>
      <c r="AB425" s="216"/>
      <c r="AC425" s="216"/>
      <c r="AD425" s="216"/>
      <c r="AE425" s="353"/>
      <c r="AF425" s="353"/>
      <c r="AG425" s="235"/>
      <c r="AH425" s="15"/>
      <c r="AI425" s="51"/>
      <c r="AJ425" s="51"/>
      <c r="AK425" s="51"/>
      <c r="AL425" s="264"/>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row>
    <row r="426" spans="1:72" x14ac:dyDescent="0.25">
      <c r="A426" s="171"/>
      <c r="B426" s="4"/>
      <c r="C426" s="394"/>
      <c r="D426" s="304"/>
      <c r="H426" s="216"/>
      <c r="I426" s="216"/>
      <c r="J426" s="216"/>
      <c r="K426" s="216"/>
      <c r="L426" s="216"/>
      <c r="M426" s="216"/>
      <c r="N426" s="216"/>
      <c r="P426" s="216"/>
      <c r="Q426" s="216"/>
      <c r="R426" s="216"/>
      <c r="S426" s="216"/>
      <c r="T426" s="216"/>
      <c r="U426" s="216"/>
      <c r="V426" s="216"/>
      <c r="W426" s="216"/>
      <c r="X426" s="216"/>
      <c r="Y426" s="216"/>
      <c r="Z426" s="216"/>
      <c r="AA426" s="374"/>
      <c r="AB426" s="216"/>
      <c r="AC426" s="216"/>
      <c r="AD426" s="216"/>
      <c r="AE426" s="353"/>
      <c r="AF426" s="353"/>
      <c r="AG426" s="235"/>
      <c r="AH426" s="15"/>
      <c r="AI426" s="51"/>
      <c r="AJ426" s="51"/>
      <c r="AK426" s="51"/>
      <c r="AL426" s="264"/>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row>
    <row r="427" spans="1:72" x14ac:dyDescent="0.25">
      <c r="A427" s="171"/>
      <c r="B427" s="4"/>
      <c r="C427" s="394"/>
      <c r="D427" s="304"/>
      <c r="H427" s="216"/>
      <c r="I427" s="216"/>
      <c r="J427" s="216"/>
      <c r="K427" s="216"/>
      <c r="L427" s="216"/>
      <c r="M427" s="216"/>
      <c r="N427" s="216"/>
      <c r="P427" s="216"/>
      <c r="Q427" s="216"/>
      <c r="R427" s="216"/>
      <c r="S427" s="216"/>
      <c r="T427" s="216"/>
      <c r="U427" s="216"/>
      <c r="V427" s="216"/>
      <c r="W427" s="216"/>
      <c r="X427" s="216"/>
      <c r="Y427" s="216"/>
      <c r="Z427" s="216"/>
      <c r="AA427" s="374"/>
      <c r="AB427" s="216"/>
      <c r="AC427" s="216"/>
      <c r="AD427" s="216"/>
      <c r="AE427" s="353"/>
      <c r="AF427" s="353"/>
      <c r="AG427" s="235"/>
      <c r="AH427" s="15"/>
      <c r="AI427" s="51"/>
      <c r="AJ427" s="51"/>
      <c r="AK427" s="51"/>
      <c r="AL427" s="264"/>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row>
    <row r="428" spans="1:72" x14ac:dyDescent="0.25">
      <c r="A428" s="171"/>
      <c r="B428" s="4"/>
      <c r="C428" s="394"/>
      <c r="D428" s="304"/>
      <c r="H428" s="216"/>
      <c r="I428" s="216"/>
      <c r="J428" s="216"/>
      <c r="K428" s="216"/>
      <c r="L428" s="216"/>
      <c r="M428" s="216"/>
      <c r="N428" s="216"/>
      <c r="P428" s="216"/>
      <c r="Q428" s="216"/>
      <c r="R428" s="216"/>
      <c r="S428" s="216"/>
      <c r="T428" s="216"/>
      <c r="U428" s="216"/>
      <c r="V428" s="216"/>
      <c r="W428" s="216"/>
      <c r="X428" s="216"/>
      <c r="Y428" s="216"/>
      <c r="Z428" s="216"/>
      <c r="AA428" s="374"/>
      <c r="AB428" s="216"/>
      <c r="AC428" s="216"/>
      <c r="AD428" s="216"/>
      <c r="AE428" s="353"/>
      <c r="AF428" s="353"/>
      <c r="AG428" s="235"/>
      <c r="AH428" s="15"/>
      <c r="AI428" s="51"/>
      <c r="AJ428" s="51"/>
      <c r="AK428" s="51"/>
      <c r="AL428" s="264"/>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row>
    <row r="429" spans="1:72" x14ac:dyDescent="0.25">
      <c r="A429" s="171"/>
      <c r="B429" s="4"/>
      <c r="C429" s="394"/>
      <c r="D429" s="304"/>
      <c r="H429" s="216"/>
      <c r="I429" s="216"/>
      <c r="J429" s="216"/>
      <c r="K429" s="216"/>
      <c r="L429" s="216"/>
      <c r="M429" s="216"/>
      <c r="N429" s="216"/>
      <c r="P429" s="216"/>
      <c r="Q429" s="216"/>
      <c r="R429" s="216"/>
      <c r="S429" s="216"/>
      <c r="T429" s="216"/>
      <c r="U429" s="216"/>
      <c r="V429" s="216"/>
      <c r="W429" s="216"/>
      <c r="X429" s="216"/>
      <c r="Y429" s="216"/>
      <c r="Z429" s="216"/>
      <c r="AA429" s="374"/>
      <c r="AB429" s="216"/>
      <c r="AC429" s="216"/>
      <c r="AD429" s="216"/>
      <c r="AE429" s="353"/>
      <c r="AF429" s="353"/>
      <c r="AG429" s="235"/>
      <c r="AH429" s="15"/>
      <c r="AI429" s="51"/>
      <c r="AJ429" s="51"/>
      <c r="AK429" s="51"/>
      <c r="AL429" s="264"/>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row>
    <row r="430" spans="1:72" x14ac:dyDescent="0.25">
      <c r="A430" s="171"/>
      <c r="B430" s="4"/>
      <c r="C430" s="394"/>
      <c r="D430" s="304"/>
      <c r="H430" s="216"/>
      <c r="I430" s="216"/>
      <c r="J430" s="216"/>
      <c r="K430" s="216"/>
      <c r="L430" s="216"/>
      <c r="M430" s="216"/>
      <c r="N430" s="216"/>
      <c r="P430" s="216"/>
      <c r="Q430" s="216"/>
      <c r="R430" s="216"/>
      <c r="S430" s="216"/>
      <c r="T430" s="216"/>
      <c r="U430" s="216"/>
      <c r="V430" s="216"/>
      <c r="W430" s="216"/>
      <c r="X430" s="216"/>
      <c r="Y430" s="216"/>
      <c r="Z430" s="216"/>
      <c r="AA430" s="374"/>
      <c r="AB430" s="216"/>
      <c r="AC430" s="216"/>
      <c r="AD430" s="216"/>
      <c r="AE430" s="353"/>
      <c r="AF430" s="353"/>
      <c r="AG430" s="235"/>
      <c r="AH430" s="15"/>
      <c r="AI430" s="51"/>
      <c r="AJ430" s="51"/>
      <c r="AK430" s="51"/>
      <c r="AL430" s="264"/>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row>
    <row r="431" spans="1:72" x14ac:dyDescent="0.25">
      <c r="A431" s="171"/>
      <c r="B431" s="4"/>
      <c r="C431" s="394"/>
      <c r="D431" s="304"/>
      <c r="H431" s="216"/>
      <c r="I431" s="216"/>
      <c r="J431" s="216"/>
      <c r="K431" s="216"/>
      <c r="L431" s="216"/>
      <c r="M431" s="216"/>
      <c r="N431" s="216"/>
      <c r="P431" s="216"/>
      <c r="Q431" s="216"/>
      <c r="R431" s="216"/>
      <c r="S431" s="216"/>
      <c r="T431" s="216"/>
      <c r="U431" s="216"/>
      <c r="V431" s="216"/>
      <c r="W431" s="216"/>
      <c r="X431" s="216"/>
      <c r="Y431" s="216"/>
      <c r="Z431" s="216"/>
      <c r="AA431" s="374"/>
      <c r="AB431" s="216"/>
      <c r="AC431" s="216"/>
      <c r="AD431" s="216"/>
      <c r="AE431" s="353"/>
      <c r="AF431" s="353"/>
      <c r="AG431" s="235"/>
      <c r="AH431" s="15"/>
      <c r="AI431" s="51"/>
      <c r="AJ431" s="51"/>
      <c r="AK431" s="51"/>
      <c r="AL431" s="264"/>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row>
    <row r="432" spans="1:72" x14ac:dyDescent="0.25">
      <c r="A432" s="171"/>
      <c r="B432" s="4"/>
      <c r="C432" s="394"/>
      <c r="D432" s="304"/>
      <c r="H432" s="216"/>
      <c r="I432" s="216"/>
      <c r="J432" s="216"/>
      <c r="K432" s="216"/>
      <c r="L432" s="216"/>
      <c r="M432" s="216"/>
      <c r="N432" s="216"/>
      <c r="P432" s="216"/>
      <c r="Q432" s="216"/>
      <c r="R432" s="216"/>
      <c r="S432" s="216"/>
      <c r="T432" s="216"/>
      <c r="U432" s="216"/>
      <c r="V432" s="216"/>
      <c r="W432" s="216"/>
      <c r="X432" s="216"/>
      <c r="Y432" s="216"/>
      <c r="Z432" s="216"/>
      <c r="AA432" s="374"/>
      <c r="AB432" s="216"/>
      <c r="AC432" s="216"/>
      <c r="AD432" s="216"/>
      <c r="AE432" s="353"/>
      <c r="AF432" s="353"/>
      <c r="AG432" s="235"/>
      <c r="AH432" s="15"/>
      <c r="AI432" s="51"/>
      <c r="AJ432" s="51"/>
      <c r="AK432" s="51"/>
      <c r="AL432" s="264"/>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row>
    <row r="433" spans="1:72" x14ac:dyDescent="0.25">
      <c r="A433" s="171"/>
      <c r="B433" s="4"/>
      <c r="C433" s="394"/>
      <c r="D433" s="304"/>
      <c r="H433" s="216"/>
      <c r="I433" s="216"/>
      <c r="J433" s="216"/>
      <c r="K433" s="216"/>
      <c r="L433" s="216"/>
      <c r="M433" s="216"/>
      <c r="N433" s="216"/>
      <c r="P433" s="216"/>
      <c r="Q433" s="216"/>
      <c r="R433" s="216"/>
      <c r="S433" s="216"/>
      <c r="T433" s="216"/>
      <c r="U433" s="216"/>
      <c r="V433" s="216"/>
      <c r="W433" s="216"/>
      <c r="X433" s="216"/>
      <c r="Y433" s="216"/>
      <c r="Z433" s="216"/>
      <c r="AA433" s="374"/>
      <c r="AB433" s="216"/>
      <c r="AC433" s="216"/>
      <c r="AD433" s="216"/>
      <c r="AE433" s="353"/>
      <c r="AF433" s="353"/>
      <c r="AG433" s="235"/>
      <c r="AH433" s="15"/>
      <c r="AI433" s="51"/>
      <c r="AJ433" s="51"/>
      <c r="AK433" s="51"/>
      <c r="AL433" s="264"/>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row>
    <row r="434" spans="1:72" x14ac:dyDescent="0.25">
      <c r="A434" s="171"/>
      <c r="B434" s="4"/>
      <c r="C434" s="394"/>
      <c r="D434" s="304"/>
      <c r="H434" s="216"/>
      <c r="I434" s="216"/>
      <c r="J434" s="216"/>
      <c r="K434" s="216"/>
      <c r="L434" s="216"/>
      <c r="M434" s="216"/>
      <c r="N434" s="216"/>
      <c r="P434" s="216"/>
      <c r="Q434" s="216"/>
      <c r="R434" s="216"/>
      <c r="S434" s="216"/>
      <c r="T434" s="216"/>
      <c r="U434" s="216"/>
      <c r="V434" s="216"/>
      <c r="W434" s="216"/>
      <c r="X434" s="216"/>
      <c r="Y434" s="216"/>
      <c r="Z434" s="216"/>
      <c r="AA434" s="374"/>
      <c r="AB434" s="216"/>
      <c r="AC434" s="216"/>
      <c r="AD434" s="216"/>
      <c r="AE434" s="353"/>
      <c r="AF434" s="353"/>
      <c r="AG434" s="235"/>
      <c r="AH434" s="15"/>
      <c r="AI434" s="51"/>
      <c r="AJ434" s="51"/>
      <c r="AK434" s="51"/>
      <c r="AL434" s="264"/>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row>
    <row r="435" spans="1:72" x14ac:dyDescent="0.25">
      <c r="A435" s="171"/>
      <c r="B435" s="4"/>
      <c r="C435" s="394"/>
      <c r="D435" s="304"/>
      <c r="H435" s="216"/>
      <c r="I435" s="216"/>
      <c r="J435" s="216"/>
      <c r="K435" s="216"/>
      <c r="L435" s="216"/>
      <c r="M435" s="216"/>
      <c r="N435" s="216"/>
      <c r="P435" s="216"/>
      <c r="Q435" s="216"/>
      <c r="R435" s="216"/>
      <c r="S435" s="216"/>
      <c r="T435" s="216"/>
      <c r="U435" s="216"/>
      <c r="V435" s="216"/>
      <c r="W435" s="216"/>
      <c r="X435" s="216"/>
      <c r="Y435" s="216"/>
      <c r="Z435" s="216"/>
      <c r="AA435" s="374"/>
      <c r="AB435" s="216"/>
      <c r="AC435" s="216"/>
      <c r="AD435" s="216"/>
      <c r="AE435" s="353"/>
      <c r="AF435" s="353"/>
      <c r="AG435" s="235"/>
      <c r="AH435" s="15"/>
      <c r="AI435" s="51"/>
      <c r="AJ435" s="51"/>
      <c r="AK435" s="51"/>
      <c r="AL435" s="264"/>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row>
    <row r="436" spans="1:72" x14ac:dyDescent="0.25">
      <c r="A436" s="171"/>
      <c r="B436" s="4"/>
      <c r="C436" s="394"/>
      <c r="D436" s="304"/>
      <c r="H436" s="216"/>
      <c r="I436" s="216"/>
      <c r="J436" s="216"/>
      <c r="K436" s="216"/>
      <c r="L436" s="216"/>
      <c r="M436" s="216"/>
      <c r="N436" s="216"/>
      <c r="P436" s="216"/>
      <c r="Q436" s="216"/>
      <c r="R436" s="216"/>
      <c r="S436" s="216"/>
      <c r="T436" s="216"/>
      <c r="U436" s="216"/>
      <c r="V436" s="216"/>
      <c r="W436" s="216"/>
      <c r="X436" s="216"/>
      <c r="Y436" s="216"/>
      <c r="Z436" s="216"/>
      <c r="AA436" s="374"/>
      <c r="AB436" s="216"/>
      <c r="AC436" s="216"/>
      <c r="AD436" s="216"/>
      <c r="AE436" s="353"/>
      <c r="AF436" s="353"/>
      <c r="AG436" s="235"/>
      <c r="AH436" s="15"/>
      <c r="AI436" s="51"/>
      <c r="AJ436" s="51"/>
      <c r="AK436" s="51"/>
      <c r="AL436" s="264"/>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row>
    <row r="437" spans="1:72" x14ac:dyDescent="0.25">
      <c r="A437" s="171"/>
      <c r="B437" s="4"/>
      <c r="C437" s="394"/>
      <c r="D437" s="304"/>
      <c r="H437" s="216"/>
      <c r="I437" s="216"/>
      <c r="J437" s="216"/>
      <c r="K437" s="216"/>
      <c r="L437" s="216"/>
      <c r="M437" s="216"/>
      <c r="N437" s="216"/>
      <c r="P437" s="216"/>
      <c r="Q437" s="216"/>
      <c r="R437" s="216"/>
      <c r="S437" s="216"/>
      <c r="T437" s="216"/>
      <c r="U437" s="216"/>
      <c r="V437" s="216"/>
      <c r="W437" s="216"/>
      <c r="X437" s="216"/>
      <c r="Y437" s="216"/>
      <c r="Z437" s="216"/>
      <c r="AA437" s="374"/>
      <c r="AB437" s="216"/>
      <c r="AC437" s="216"/>
      <c r="AD437" s="216"/>
      <c r="AE437" s="353"/>
      <c r="AF437" s="353"/>
      <c r="AG437" s="235"/>
      <c r="AH437" s="15"/>
      <c r="AI437" s="51"/>
      <c r="AJ437" s="51"/>
      <c r="AK437" s="51"/>
      <c r="AL437" s="264"/>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row>
    <row r="438" spans="1:72" x14ac:dyDescent="0.25">
      <c r="A438" s="171"/>
      <c r="B438" s="4"/>
      <c r="C438" s="394"/>
      <c r="D438" s="304"/>
      <c r="H438" s="216"/>
      <c r="I438" s="216"/>
      <c r="J438" s="216"/>
      <c r="K438" s="216"/>
      <c r="L438" s="216"/>
      <c r="M438" s="216"/>
      <c r="N438" s="216"/>
      <c r="P438" s="216"/>
      <c r="Q438" s="216"/>
      <c r="R438" s="216"/>
      <c r="S438" s="216"/>
      <c r="T438" s="216"/>
      <c r="U438" s="216"/>
      <c r="V438" s="216"/>
      <c r="W438" s="216"/>
      <c r="X438" s="216"/>
      <c r="Y438" s="216"/>
      <c r="Z438" s="216"/>
      <c r="AA438" s="374"/>
      <c r="AB438" s="216"/>
      <c r="AC438" s="216"/>
      <c r="AD438" s="216"/>
      <c r="AE438" s="353"/>
      <c r="AF438" s="353"/>
      <c r="AG438" s="235"/>
      <c r="AH438" s="15"/>
      <c r="AI438" s="51"/>
      <c r="AJ438" s="51"/>
      <c r="AK438" s="51"/>
      <c r="AL438" s="264"/>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row>
    <row r="439" spans="1:72" x14ac:dyDescent="0.25">
      <c r="A439" s="171"/>
      <c r="B439" s="4"/>
      <c r="C439" s="394"/>
      <c r="D439" s="304"/>
      <c r="H439" s="216"/>
      <c r="I439" s="216"/>
      <c r="J439" s="216"/>
      <c r="K439" s="216"/>
      <c r="L439" s="216"/>
      <c r="M439" s="216"/>
      <c r="N439" s="216"/>
      <c r="P439" s="216"/>
      <c r="Q439" s="216"/>
      <c r="R439" s="216"/>
      <c r="S439" s="216"/>
      <c r="T439" s="216"/>
      <c r="U439" s="216"/>
      <c r="V439" s="216"/>
      <c r="W439" s="216"/>
      <c r="X439" s="216"/>
      <c r="Y439" s="216"/>
      <c r="Z439" s="216"/>
      <c r="AA439" s="374"/>
      <c r="AB439" s="216"/>
      <c r="AC439" s="216"/>
      <c r="AD439" s="216"/>
      <c r="AE439" s="353"/>
      <c r="AF439" s="353"/>
      <c r="AG439" s="235"/>
      <c r="AH439" s="15"/>
      <c r="AI439" s="51"/>
      <c r="AJ439" s="51"/>
      <c r="AK439" s="51"/>
      <c r="AL439" s="264"/>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row>
    <row r="440" spans="1:72" x14ac:dyDescent="0.25">
      <c r="A440" s="171"/>
      <c r="B440" s="4"/>
      <c r="C440" s="394"/>
      <c r="D440" s="304"/>
      <c r="H440" s="216"/>
      <c r="I440" s="216"/>
      <c r="J440" s="216"/>
      <c r="K440" s="216"/>
      <c r="L440" s="216"/>
      <c r="M440" s="216"/>
      <c r="N440" s="216"/>
      <c r="P440" s="216"/>
      <c r="Q440" s="216"/>
      <c r="R440" s="216"/>
      <c r="S440" s="216"/>
      <c r="T440" s="216"/>
      <c r="U440" s="216"/>
      <c r="V440" s="216"/>
      <c r="W440" s="216"/>
      <c r="X440" s="216"/>
      <c r="Y440" s="216"/>
      <c r="Z440" s="216"/>
      <c r="AA440" s="374"/>
      <c r="AB440" s="216"/>
      <c r="AC440" s="216"/>
      <c r="AD440" s="216"/>
      <c r="AE440" s="353"/>
      <c r="AF440" s="353"/>
      <c r="AG440" s="235"/>
      <c r="AH440" s="15"/>
      <c r="AI440" s="51"/>
      <c r="AJ440" s="51"/>
      <c r="AK440" s="51"/>
      <c r="AL440" s="264"/>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row>
    <row r="441" spans="1:72" x14ac:dyDescent="0.25">
      <c r="A441" s="171"/>
      <c r="B441" s="4"/>
      <c r="C441" s="394"/>
      <c r="D441" s="304"/>
      <c r="H441" s="216"/>
      <c r="I441" s="216"/>
      <c r="J441" s="216"/>
      <c r="K441" s="216"/>
      <c r="L441" s="216"/>
      <c r="M441" s="216"/>
      <c r="N441" s="216"/>
      <c r="P441" s="216"/>
      <c r="Q441" s="216"/>
      <c r="R441" s="216"/>
      <c r="S441" s="216"/>
      <c r="T441" s="216"/>
      <c r="U441" s="216"/>
      <c r="V441" s="216"/>
      <c r="W441" s="216"/>
      <c r="X441" s="216"/>
      <c r="Y441" s="216"/>
      <c r="Z441" s="216"/>
      <c r="AA441" s="374"/>
      <c r="AB441" s="216"/>
      <c r="AC441" s="216"/>
      <c r="AD441" s="216"/>
      <c r="AE441" s="353"/>
      <c r="AF441" s="353"/>
      <c r="AG441" s="235"/>
      <c r="AH441" s="15"/>
      <c r="AI441" s="51"/>
      <c r="AJ441" s="51"/>
      <c r="AK441" s="51"/>
      <c r="AL441" s="264"/>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row>
    <row r="442" spans="1:72" x14ac:dyDescent="0.25">
      <c r="A442" s="171"/>
      <c r="B442" s="4"/>
      <c r="C442" s="394"/>
      <c r="D442" s="304"/>
      <c r="H442" s="216"/>
      <c r="I442" s="216"/>
      <c r="J442" s="216"/>
      <c r="K442" s="216"/>
      <c r="L442" s="216"/>
      <c r="M442" s="216"/>
      <c r="N442" s="216"/>
      <c r="P442" s="216"/>
      <c r="Q442" s="216"/>
      <c r="R442" s="216"/>
      <c r="S442" s="216"/>
      <c r="T442" s="216"/>
      <c r="U442" s="216"/>
      <c r="V442" s="216"/>
      <c r="W442" s="216"/>
      <c r="X442" s="216"/>
      <c r="Y442" s="216"/>
      <c r="Z442" s="216"/>
      <c r="AA442" s="374"/>
      <c r="AB442" s="216"/>
      <c r="AC442" s="216"/>
      <c r="AD442" s="216"/>
      <c r="AE442" s="353"/>
      <c r="AF442" s="353"/>
      <c r="AG442" s="235"/>
      <c r="AH442" s="15"/>
      <c r="AI442" s="51"/>
      <c r="AJ442" s="51"/>
      <c r="AK442" s="51"/>
      <c r="AL442" s="264"/>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row>
    <row r="443" spans="1:72" x14ac:dyDescent="0.25">
      <c r="A443" s="171"/>
      <c r="B443" s="4"/>
      <c r="C443" s="394"/>
      <c r="D443" s="304"/>
      <c r="H443" s="216"/>
      <c r="I443" s="216"/>
      <c r="J443" s="216"/>
      <c r="K443" s="216"/>
      <c r="L443" s="216"/>
      <c r="M443" s="216"/>
      <c r="N443" s="216"/>
      <c r="P443" s="216"/>
      <c r="Q443" s="216"/>
      <c r="R443" s="216"/>
      <c r="S443" s="216"/>
      <c r="T443" s="216"/>
      <c r="U443" s="216"/>
      <c r="V443" s="216"/>
      <c r="W443" s="216"/>
      <c r="X443" s="216"/>
      <c r="Y443" s="216"/>
      <c r="Z443" s="216"/>
      <c r="AA443" s="374"/>
      <c r="AB443" s="216"/>
      <c r="AC443" s="216"/>
      <c r="AD443" s="216"/>
      <c r="AE443" s="353"/>
      <c r="AF443" s="353"/>
      <c r="AG443" s="235"/>
      <c r="AH443" s="15"/>
      <c r="AI443" s="51"/>
      <c r="AJ443" s="51"/>
      <c r="AK443" s="51"/>
      <c r="AL443" s="264"/>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row>
    <row r="444" spans="1:72" x14ac:dyDescent="0.25">
      <c r="A444" s="171"/>
      <c r="B444" s="4"/>
      <c r="C444" s="394"/>
      <c r="D444" s="304"/>
      <c r="H444" s="216"/>
      <c r="I444" s="216"/>
      <c r="J444" s="216"/>
      <c r="K444" s="216"/>
      <c r="L444" s="216"/>
      <c r="M444" s="216"/>
      <c r="N444" s="216"/>
      <c r="P444" s="216"/>
      <c r="Q444" s="216"/>
      <c r="R444" s="216"/>
      <c r="S444" s="216"/>
      <c r="T444" s="216"/>
      <c r="U444" s="216"/>
      <c r="V444" s="216"/>
      <c r="W444" s="216"/>
      <c r="X444" s="216"/>
      <c r="Y444" s="216"/>
      <c r="Z444" s="216"/>
      <c r="AA444" s="374"/>
      <c r="AB444" s="216"/>
      <c r="AC444" s="216"/>
      <c r="AD444" s="216"/>
      <c r="AE444" s="353"/>
      <c r="AF444" s="353"/>
      <c r="AG444" s="235"/>
      <c r="AH444" s="15"/>
      <c r="AI444" s="51"/>
      <c r="AJ444" s="51"/>
      <c r="AK444" s="51"/>
      <c r="AL444" s="264"/>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row>
    <row r="445" spans="1:72" x14ac:dyDescent="0.25">
      <c r="A445" s="171"/>
      <c r="B445" s="4"/>
      <c r="C445" s="394"/>
      <c r="D445" s="304"/>
      <c r="H445" s="216"/>
      <c r="I445" s="216"/>
      <c r="J445" s="216"/>
      <c r="K445" s="216"/>
      <c r="L445" s="216"/>
      <c r="M445" s="216"/>
      <c r="N445" s="216"/>
      <c r="P445" s="216"/>
      <c r="Q445" s="216"/>
      <c r="R445" s="216"/>
      <c r="S445" s="216"/>
      <c r="T445" s="216"/>
      <c r="U445" s="216"/>
      <c r="V445" s="216"/>
      <c r="W445" s="216"/>
      <c r="X445" s="216"/>
      <c r="Y445" s="216"/>
      <c r="Z445" s="216"/>
      <c r="AA445" s="374"/>
      <c r="AB445" s="216"/>
      <c r="AC445" s="216"/>
      <c r="AD445" s="216"/>
      <c r="AE445" s="353"/>
      <c r="AF445" s="353"/>
      <c r="AG445" s="235"/>
      <c r="AH445" s="15"/>
      <c r="AI445" s="51"/>
      <c r="AJ445" s="51"/>
      <c r="AK445" s="51"/>
      <c r="AL445" s="264"/>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row>
    <row r="446" spans="1:72" x14ac:dyDescent="0.25">
      <c r="A446" s="171"/>
      <c r="B446" s="4"/>
      <c r="C446" s="394"/>
      <c r="D446" s="304"/>
      <c r="H446" s="216"/>
      <c r="I446" s="216"/>
      <c r="J446" s="216"/>
      <c r="K446" s="216"/>
      <c r="L446" s="216"/>
      <c r="M446" s="216"/>
      <c r="N446" s="216"/>
      <c r="P446" s="216"/>
      <c r="Q446" s="216"/>
      <c r="R446" s="216"/>
      <c r="S446" s="216"/>
      <c r="T446" s="216"/>
      <c r="U446" s="216"/>
      <c r="V446" s="216"/>
      <c r="W446" s="216"/>
      <c r="X446" s="216"/>
      <c r="Y446" s="216"/>
      <c r="Z446" s="216"/>
      <c r="AA446" s="374"/>
      <c r="AB446" s="216"/>
      <c r="AC446" s="216"/>
      <c r="AD446" s="216"/>
      <c r="AE446" s="353"/>
      <c r="AF446" s="353"/>
      <c r="AG446" s="235"/>
      <c r="AH446" s="15"/>
      <c r="AI446" s="51"/>
      <c r="AJ446" s="51"/>
      <c r="AK446" s="51"/>
      <c r="AL446" s="264"/>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row>
    <row r="447" spans="1:72" x14ac:dyDescent="0.25">
      <c r="A447" s="171"/>
      <c r="B447" s="4"/>
      <c r="C447" s="394"/>
      <c r="D447" s="304"/>
      <c r="H447" s="216"/>
      <c r="I447" s="216"/>
      <c r="J447" s="216"/>
      <c r="K447" s="216"/>
      <c r="L447" s="216"/>
      <c r="M447" s="216"/>
      <c r="N447" s="216"/>
      <c r="P447" s="216"/>
      <c r="Q447" s="216"/>
      <c r="R447" s="216"/>
      <c r="S447" s="216"/>
      <c r="T447" s="216"/>
      <c r="U447" s="216"/>
      <c r="V447" s="216"/>
      <c r="W447" s="216"/>
      <c r="X447" s="216"/>
      <c r="Y447" s="216"/>
      <c r="Z447" s="216"/>
      <c r="AA447" s="374"/>
      <c r="AB447" s="216"/>
      <c r="AC447" s="216"/>
      <c r="AD447" s="216"/>
      <c r="AE447" s="353"/>
      <c r="AF447" s="353"/>
      <c r="AG447" s="235"/>
      <c r="AH447" s="15"/>
      <c r="AI447" s="51"/>
      <c r="AJ447" s="51"/>
      <c r="AK447" s="51"/>
      <c r="AL447" s="264"/>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row>
    <row r="448" spans="1:72" x14ac:dyDescent="0.25">
      <c r="A448" s="171"/>
      <c r="B448" s="4"/>
      <c r="C448" s="394"/>
      <c r="D448" s="304"/>
      <c r="H448" s="216"/>
      <c r="I448" s="216"/>
      <c r="J448" s="216"/>
      <c r="K448" s="216"/>
      <c r="L448" s="216"/>
      <c r="M448" s="216"/>
      <c r="N448" s="216"/>
      <c r="P448" s="216"/>
      <c r="Q448" s="216"/>
      <c r="R448" s="216"/>
      <c r="S448" s="216"/>
      <c r="T448" s="216"/>
      <c r="U448" s="216"/>
      <c r="V448" s="216"/>
      <c r="W448" s="216"/>
      <c r="X448" s="216"/>
      <c r="Y448" s="216"/>
      <c r="Z448" s="216"/>
      <c r="AA448" s="374"/>
      <c r="AB448" s="216"/>
      <c r="AC448" s="216"/>
      <c r="AD448" s="216"/>
      <c r="AE448" s="353"/>
      <c r="AF448" s="353"/>
      <c r="AG448" s="235"/>
      <c r="AH448" s="15"/>
      <c r="AI448" s="51"/>
      <c r="AJ448" s="51"/>
      <c r="AK448" s="51"/>
      <c r="AL448" s="264"/>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row>
    <row r="449" spans="1:72" x14ac:dyDescent="0.25">
      <c r="A449" s="171"/>
      <c r="B449" s="4"/>
      <c r="C449" s="394"/>
      <c r="D449" s="304"/>
      <c r="H449" s="216"/>
      <c r="I449" s="216"/>
      <c r="J449" s="216"/>
      <c r="K449" s="216"/>
      <c r="L449" s="216"/>
      <c r="M449" s="216"/>
      <c r="N449" s="216"/>
      <c r="P449" s="216"/>
      <c r="Q449" s="216"/>
      <c r="R449" s="216"/>
      <c r="S449" s="216"/>
      <c r="T449" s="216"/>
      <c r="U449" s="216"/>
      <c r="V449" s="216"/>
      <c r="W449" s="216"/>
      <c r="X449" s="216"/>
      <c r="Y449" s="216"/>
      <c r="Z449" s="216"/>
      <c r="AA449" s="374"/>
      <c r="AB449" s="216"/>
      <c r="AC449" s="216"/>
      <c r="AD449" s="216"/>
      <c r="AE449" s="353"/>
      <c r="AF449" s="353"/>
      <c r="AG449" s="235"/>
      <c r="AH449" s="15"/>
      <c r="AI449" s="51"/>
      <c r="AJ449" s="51"/>
      <c r="AK449" s="51"/>
      <c r="AL449" s="264"/>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row>
    <row r="450" spans="1:72" x14ac:dyDescent="0.25">
      <c r="A450" s="171"/>
      <c r="B450" s="4"/>
      <c r="C450" s="394"/>
      <c r="D450" s="304"/>
      <c r="H450" s="216"/>
      <c r="I450" s="216"/>
      <c r="J450" s="216"/>
      <c r="K450" s="216"/>
      <c r="L450" s="216"/>
      <c r="M450" s="216"/>
      <c r="N450" s="216"/>
      <c r="P450" s="216"/>
      <c r="Q450" s="216"/>
      <c r="R450" s="216"/>
      <c r="S450" s="216"/>
      <c r="T450" s="216"/>
      <c r="U450" s="216"/>
      <c r="V450" s="216"/>
      <c r="W450" s="216"/>
      <c r="X450" s="216"/>
      <c r="Y450" s="216"/>
      <c r="Z450" s="216"/>
      <c r="AA450" s="374"/>
      <c r="AB450" s="216"/>
      <c r="AC450" s="216"/>
      <c r="AD450" s="216"/>
      <c r="AE450" s="353"/>
      <c r="AF450" s="353"/>
      <c r="AG450" s="235"/>
      <c r="AH450" s="15"/>
      <c r="AI450" s="51"/>
      <c r="AJ450" s="51"/>
      <c r="AK450" s="51"/>
      <c r="AL450" s="264"/>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row>
    <row r="451" spans="1:72" x14ac:dyDescent="0.25">
      <c r="A451" s="171"/>
      <c r="B451" s="4"/>
      <c r="C451" s="394"/>
      <c r="D451" s="304"/>
      <c r="H451" s="216"/>
      <c r="I451" s="216"/>
      <c r="J451" s="216"/>
      <c r="K451" s="216"/>
      <c r="L451" s="216"/>
      <c r="M451" s="216"/>
      <c r="N451" s="216"/>
      <c r="P451" s="216"/>
      <c r="Q451" s="216"/>
      <c r="R451" s="216"/>
      <c r="S451" s="216"/>
      <c r="T451" s="216"/>
      <c r="U451" s="216"/>
      <c r="V451" s="216"/>
      <c r="W451" s="216"/>
      <c r="X451" s="216"/>
      <c r="Y451" s="216"/>
      <c r="Z451" s="216"/>
      <c r="AA451" s="374"/>
      <c r="AB451" s="216"/>
      <c r="AC451" s="216"/>
      <c r="AD451" s="216"/>
      <c r="AE451" s="353"/>
      <c r="AF451" s="353"/>
      <c r="AG451" s="235"/>
      <c r="AH451" s="15"/>
      <c r="AI451" s="51"/>
      <c r="AJ451" s="51"/>
      <c r="AK451" s="51"/>
      <c r="AL451" s="264"/>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row>
    <row r="452" spans="1:72" x14ac:dyDescent="0.25">
      <c r="A452" s="171"/>
      <c r="B452" s="4"/>
      <c r="C452" s="394"/>
      <c r="D452" s="304"/>
      <c r="H452" s="216"/>
      <c r="I452" s="216"/>
      <c r="J452" s="216"/>
      <c r="K452" s="216"/>
      <c r="L452" s="216"/>
      <c r="M452" s="216"/>
      <c r="N452" s="216"/>
      <c r="P452" s="216"/>
      <c r="Q452" s="216"/>
      <c r="R452" s="216"/>
      <c r="S452" s="216"/>
      <c r="T452" s="216"/>
      <c r="U452" s="216"/>
      <c r="V452" s="216"/>
      <c r="W452" s="216"/>
      <c r="X452" s="216"/>
      <c r="Y452" s="216"/>
      <c r="Z452" s="216"/>
      <c r="AA452" s="374"/>
      <c r="AB452" s="216"/>
      <c r="AC452" s="216"/>
      <c r="AD452" s="216"/>
      <c r="AE452" s="353"/>
      <c r="AF452" s="353"/>
      <c r="AG452" s="235"/>
      <c r="AH452" s="15"/>
      <c r="AI452" s="51"/>
      <c r="AJ452" s="51"/>
      <c r="AK452" s="51"/>
      <c r="AL452" s="264"/>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row>
    <row r="453" spans="1:72" x14ac:dyDescent="0.25">
      <c r="A453" s="171"/>
      <c r="B453" s="4"/>
      <c r="C453" s="394"/>
      <c r="D453" s="304"/>
      <c r="H453" s="216"/>
      <c r="I453" s="216"/>
      <c r="J453" s="216"/>
      <c r="K453" s="216"/>
      <c r="L453" s="216"/>
      <c r="M453" s="216"/>
      <c r="N453" s="216"/>
      <c r="P453" s="216"/>
      <c r="Q453" s="216"/>
      <c r="R453" s="216"/>
      <c r="S453" s="216"/>
      <c r="T453" s="216"/>
      <c r="U453" s="216"/>
      <c r="V453" s="216"/>
      <c r="W453" s="216"/>
      <c r="X453" s="216"/>
      <c r="Y453" s="216"/>
      <c r="Z453" s="216"/>
      <c r="AA453" s="374"/>
      <c r="AB453" s="216"/>
      <c r="AC453" s="216"/>
      <c r="AD453" s="216"/>
      <c r="AE453" s="353"/>
      <c r="AF453" s="353"/>
      <c r="AG453" s="235"/>
      <c r="AH453" s="15"/>
      <c r="AI453" s="51"/>
      <c r="AJ453" s="51"/>
      <c r="AK453" s="51"/>
      <c r="AL453" s="264"/>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row>
    <row r="454" spans="1:72" x14ac:dyDescent="0.25">
      <c r="A454" s="171"/>
      <c r="B454" s="4"/>
      <c r="C454" s="394"/>
      <c r="D454" s="304"/>
      <c r="H454" s="216"/>
      <c r="I454" s="216"/>
      <c r="J454" s="216"/>
      <c r="K454" s="216"/>
      <c r="L454" s="216"/>
      <c r="M454" s="216"/>
      <c r="N454" s="216"/>
      <c r="P454" s="216"/>
      <c r="Q454" s="216"/>
      <c r="R454" s="216"/>
      <c r="S454" s="216"/>
      <c r="T454" s="216"/>
      <c r="U454" s="216"/>
      <c r="V454" s="216"/>
      <c r="W454" s="216"/>
      <c r="X454" s="216"/>
      <c r="Y454" s="216"/>
      <c r="Z454" s="216"/>
      <c r="AA454" s="374"/>
      <c r="AB454" s="216"/>
      <c r="AC454" s="216"/>
      <c r="AD454" s="216"/>
      <c r="AE454" s="353"/>
      <c r="AF454" s="353"/>
      <c r="AG454" s="235"/>
      <c r="AH454" s="15"/>
      <c r="AI454" s="51"/>
      <c r="AJ454" s="51"/>
      <c r="AK454" s="51"/>
      <c r="AL454" s="264"/>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row>
    <row r="455" spans="1:72" x14ac:dyDescent="0.25">
      <c r="A455" s="171"/>
      <c r="B455" s="4"/>
      <c r="C455" s="394"/>
      <c r="D455" s="304"/>
      <c r="H455" s="216"/>
      <c r="I455" s="216"/>
      <c r="J455" s="216"/>
      <c r="K455" s="216"/>
      <c r="L455" s="216"/>
      <c r="M455" s="216"/>
      <c r="N455" s="216"/>
      <c r="P455" s="216"/>
      <c r="Q455" s="216"/>
      <c r="R455" s="216"/>
      <c r="S455" s="216"/>
      <c r="T455" s="216"/>
      <c r="U455" s="216"/>
      <c r="V455" s="216"/>
      <c r="W455" s="216"/>
      <c r="X455" s="216"/>
      <c r="Y455" s="216"/>
      <c r="Z455" s="216"/>
      <c r="AA455" s="374"/>
      <c r="AB455" s="216"/>
      <c r="AC455" s="216"/>
      <c r="AD455" s="216"/>
      <c r="AE455" s="353"/>
      <c r="AF455" s="353"/>
      <c r="AG455" s="235"/>
      <c r="AH455" s="15"/>
      <c r="AI455" s="51"/>
      <c r="AJ455" s="51"/>
      <c r="AK455" s="51"/>
      <c r="AL455" s="264"/>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row>
    <row r="456" spans="1:72" x14ac:dyDescent="0.25">
      <c r="A456" s="171"/>
      <c r="B456" s="4"/>
      <c r="C456" s="394"/>
      <c r="D456" s="304"/>
      <c r="H456" s="216"/>
      <c r="I456" s="216"/>
      <c r="J456" s="216"/>
      <c r="K456" s="216"/>
      <c r="L456" s="216"/>
      <c r="M456" s="216"/>
      <c r="N456" s="216"/>
      <c r="P456" s="216"/>
      <c r="Q456" s="216"/>
      <c r="R456" s="216"/>
      <c r="S456" s="216"/>
      <c r="T456" s="216"/>
      <c r="U456" s="216"/>
      <c r="V456" s="216"/>
      <c r="W456" s="216"/>
      <c r="X456" s="216"/>
      <c r="Y456" s="216"/>
      <c r="Z456" s="216"/>
      <c r="AA456" s="374"/>
      <c r="AB456" s="216"/>
      <c r="AC456" s="216"/>
      <c r="AD456" s="216"/>
      <c r="AE456" s="353"/>
      <c r="AF456" s="353"/>
      <c r="AG456" s="235"/>
      <c r="AH456" s="15"/>
      <c r="AI456" s="51"/>
      <c r="AJ456" s="51"/>
      <c r="AK456" s="51"/>
      <c r="AL456" s="264"/>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row>
    <row r="457" spans="1:72" x14ac:dyDescent="0.25">
      <c r="A457" s="171"/>
      <c r="B457" s="4"/>
      <c r="C457" s="394"/>
      <c r="D457" s="304"/>
      <c r="H457" s="216"/>
      <c r="I457" s="216"/>
      <c r="J457" s="216"/>
      <c r="K457" s="216"/>
      <c r="L457" s="216"/>
      <c r="M457" s="216"/>
      <c r="N457" s="216"/>
      <c r="P457" s="216"/>
      <c r="Q457" s="216"/>
      <c r="R457" s="216"/>
      <c r="S457" s="216"/>
      <c r="T457" s="216"/>
      <c r="U457" s="216"/>
      <c r="V457" s="216"/>
      <c r="W457" s="216"/>
      <c r="X457" s="216"/>
      <c r="Y457" s="216"/>
      <c r="Z457" s="216"/>
      <c r="AA457" s="374"/>
      <c r="AB457" s="216"/>
      <c r="AC457" s="216"/>
      <c r="AD457" s="216"/>
      <c r="AE457" s="353"/>
      <c r="AF457" s="353"/>
      <c r="AG457" s="235"/>
      <c r="AH457" s="15"/>
      <c r="AI457" s="51"/>
      <c r="AJ457" s="51"/>
      <c r="AK457" s="51"/>
      <c r="AL457" s="264"/>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row>
    <row r="458" spans="1:72" x14ac:dyDescent="0.25">
      <c r="A458" s="171"/>
      <c r="B458" s="4"/>
      <c r="C458" s="394"/>
      <c r="D458" s="304"/>
      <c r="H458" s="216"/>
      <c r="I458" s="216"/>
      <c r="J458" s="216"/>
      <c r="K458" s="216"/>
      <c r="L458" s="216"/>
      <c r="M458" s="216"/>
      <c r="N458" s="216"/>
      <c r="P458" s="216"/>
      <c r="Q458" s="216"/>
      <c r="R458" s="216"/>
      <c r="S458" s="216"/>
      <c r="T458" s="216"/>
      <c r="U458" s="216"/>
      <c r="V458" s="216"/>
      <c r="W458" s="216"/>
      <c r="X458" s="216"/>
      <c r="Y458" s="216"/>
      <c r="Z458" s="216"/>
      <c r="AA458" s="374"/>
      <c r="AB458" s="216"/>
      <c r="AC458" s="216"/>
      <c r="AD458" s="216"/>
      <c r="AE458" s="353"/>
      <c r="AF458" s="353"/>
      <c r="AG458" s="235"/>
      <c r="AH458" s="15"/>
      <c r="AI458" s="51"/>
      <c r="AJ458" s="51"/>
      <c r="AK458" s="51"/>
      <c r="AL458" s="264"/>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row>
    <row r="459" spans="1:72" x14ac:dyDescent="0.25">
      <c r="A459" s="171"/>
      <c r="B459" s="4"/>
      <c r="C459" s="394"/>
      <c r="D459" s="304"/>
      <c r="H459" s="216"/>
      <c r="I459" s="216"/>
      <c r="J459" s="216"/>
      <c r="K459" s="216"/>
      <c r="L459" s="216"/>
      <c r="M459" s="216"/>
      <c r="N459" s="216"/>
      <c r="P459" s="216"/>
      <c r="Q459" s="216"/>
      <c r="R459" s="216"/>
      <c r="S459" s="216"/>
      <c r="T459" s="216"/>
      <c r="U459" s="216"/>
      <c r="V459" s="216"/>
      <c r="W459" s="216"/>
      <c r="X459" s="216"/>
      <c r="Y459" s="216"/>
      <c r="Z459" s="216"/>
      <c r="AA459" s="374"/>
      <c r="AB459" s="216"/>
      <c r="AC459" s="216"/>
      <c r="AD459" s="216"/>
      <c r="AE459" s="353"/>
      <c r="AF459" s="353"/>
      <c r="AG459" s="235"/>
      <c r="AH459" s="15"/>
      <c r="AI459" s="51"/>
      <c r="AJ459" s="51"/>
      <c r="AK459" s="51"/>
      <c r="AL459" s="264"/>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row>
    <row r="460" spans="1:72" x14ac:dyDescent="0.25">
      <c r="A460" s="171"/>
      <c r="B460" s="4"/>
      <c r="C460" s="394"/>
      <c r="D460" s="304"/>
      <c r="H460" s="216"/>
      <c r="I460" s="216"/>
      <c r="J460" s="216"/>
      <c r="K460" s="216"/>
      <c r="L460" s="216"/>
      <c r="M460" s="216"/>
      <c r="N460" s="216"/>
      <c r="P460" s="216"/>
      <c r="Q460" s="216"/>
      <c r="R460" s="216"/>
      <c r="S460" s="216"/>
      <c r="T460" s="216"/>
      <c r="U460" s="216"/>
      <c r="V460" s="216"/>
      <c r="W460" s="216"/>
      <c r="X460" s="216"/>
      <c r="Y460" s="216"/>
      <c r="Z460" s="216"/>
      <c r="AA460" s="374"/>
      <c r="AB460" s="216"/>
      <c r="AC460" s="216"/>
      <c r="AD460" s="216"/>
      <c r="AE460" s="353"/>
      <c r="AF460" s="353"/>
      <c r="AG460" s="235"/>
      <c r="AH460" s="15"/>
      <c r="AI460" s="51"/>
      <c r="AJ460" s="51"/>
      <c r="AK460" s="51"/>
      <c r="AL460" s="264"/>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row>
    <row r="461" spans="1:72" x14ac:dyDescent="0.25">
      <c r="A461" s="171"/>
      <c r="B461" s="4"/>
      <c r="C461" s="394"/>
      <c r="D461" s="304"/>
      <c r="H461" s="216"/>
      <c r="I461" s="216"/>
      <c r="J461" s="216"/>
      <c r="K461" s="216"/>
      <c r="L461" s="216"/>
      <c r="M461" s="216"/>
      <c r="N461" s="216"/>
      <c r="P461" s="216"/>
      <c r="Q461" s="216"/>
      <c r="R461" s="216"/>
      <c r="S461" s="216"/>
      <c r="T461" s="216"/>
      <c r="U461" s="216"/>
      <c r="V461" s="216"/>
      <c r="W461" s="216"/>
      <c r="X461" s="216"/>
      <c r="Y461" s="216"/>
      <c r="Z461" s="216"/>
      <c r="AA461" s="374"/>
      <c r="AB461" s="216"/>
      <c r="AC461" s="216"/>
      <c r="AD461" s="216"/>
      <c r="AE461" s="353"/>
      <c r="AF461" s="353"/>
      <c r="AG461" s="235"/>
      <c r="AH461" s="15"/>
      <c r="AI461" s="51"/>
      <c r="AJ461" s="51"/>
      <c r="AK461" s="51"/>
      <c r="AL461" s="264"/>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row>
    <row r="462" spans="1:72" x14ac:dyDescent="0.25">
      <c r="A462" s="171"/>
      <c r="B462" s="4"/>
      <c r="C462" s="394"/>
      <c r="D462" s="304"/>
      <c r="H462" s="216"/>
      <c r="I462" s="216"/>
      <c r="J462" s="216"/>
      <c r="K462" s="216"/>
      <c r="L462" s="216"/>
      <c r="M462" s="216"/>
      <c r="N462" s="216"/>
      <c r="P462" s="216"/>
      <c r="Q462" s="216"/>
      <c r="R462" s="216"/>
      <c r="S462" s="216"/>
      <c r="T462" s="216"/>
      <c r="U462" s="216"/>
      <c r="V462" s="216"/>
      <c r="W462" s="216"/>
      <c r="X462" s="216"/>
      <c r="Y462" s="216"/>
      <c r="Z462" s="216"/>
      <c r="AA462" s="374"/>
      <c r="AB462" s="216"/>
      <c r="AC462" s="216"/>
      <c r="AD462" s="216"/>
      <c r="AE462" s="353"/>
      <c r="AF462" s="353"/>
      <c r="AG462" s="235"/>
      <c r="AH462" s="15"/>
      <c r="AI462" s="51"/>
      <c r="AJ462" s="51"/>
      <c r="AK462" s="51"/>
      <c r="AL462" s="264"/>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row>
    <row r="463" spans="1:72" x14ac:dyDescent="0.25">
      <c r="A463" s="171"/>
      <c r="B463" s="4"/>
      <c r="C463" s="394"/>
      <c r="D463" s="304"/>
      <c r="H463" s="216"/>
      <c r="I463" s="216"/>
      <c r="J463" s="216"/>
      <c r="K463" s="216"/>
      <c r="L463" s="216"/>
      <c r="M463" s="216"/>
      <c r="N463" s="216"/>
      <c r="P463" s="216"/>
      <c r="Q463" s="216"/>
      <c r="R463" s="216"/>
      <c r="S463" s="216"/>
      <c r="T463" s="216"/>
      <c r="U463" s="216"/>
      <c r="V463" s="216"/>
      <c r="W463" s="216"/>
      <c r="X463" s="216"/>
      <c r="Y463" s="216"/>
      <c r="Z463" s="216"/>
      <c r="AA463" s="374"/>
      <c r="AB463" s="216"/>
      <c r="AC463" s="216"/>
      <c r="AD463" s="216"/>
      <c r="AE463" s="353"/>
      <c r="AF463" s="353"/>
      <c r="AG463" s="235"/>
      <c r="AH463" s="15"/>
      <c r="AI463" s="51"/>
      <c r="AJ463" s="51"/>
      <c r="AK463" s="51"/>
      <c r="AL463" s="264"/>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row>
    <row r="464" spans="1:72" x14ac:dyDescent="0.25">
      <c r="A464" s="171"/>
      <c r="B464" s="4"/>
      <c r="C464" s="394"/>
      <c r="D464" s="304"/>
      <c r="H464" s="216"/>
      <c r="I464" s="216"/>
      <c r="J464" s="216"/>
      <c r="K464" s="216"/>
      <c r="L464" s="216"/>
      <c r="M464" s="216"/>
      <c r="N464" s="216"/>
      <c r="P464" s="216"/>
      <c r="Q464" s="216"/>
      <c r="R464" s="216"/>
      <c r="S464" s="216"/>
      <c r="T464" s="216"/>
      <c r="U464" s="216"/>
      <c r="V464" s="216"/>
      <c r="W464" s="216"/>
      <c r="X464" s="216"/>
      <c r="Y464" s="216"/>
      <c r="Z464" s="216"/>
      <c r="AA464" s="374"/>
      <c r="AB464" s="216"/>
      <c r="AC464" s="216"/>
      <c r="AD464" s="216"/>
      <c r="AE464" s="353"/>
      <c r="AF464" s="353"/>
      <c r="AG464" s="235"/>
      <c r="AH464" s="15"/>
      <c r="AI464" s="51"/>
      <c r="AJ464" s="51"/>
      <c r="AK464" s="51"/>
      <c r="AL464" s="264"/>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row>
    <row r="465" spans="1:72" x14ac:dyDescent="0.25">
      <c r="A465" s="171"/>
      <c r="B465" s="4"/>
      <c r="C465" s="394"/>
      <c r="D465" s="304"/>
      <c r="H465" s="216"/>
      <c r="I465" s="216"/>
      <c r="J465" s="216"/>
      <c r="K465" s="216"/>
      <c r="L465" s="216"/>
      <c r="M465" s="216"/>
      <c r="N465" s="216"/>
      <c r="P465" s="216"/>
      <c r="Q465" s="216"/>
      <c r="R465" s="216"/>
      <c r="S465" s="216"/>
      <c r="T465" s="216"/>
      <c r="U465" s="216"/>
      <c r="V465" s="216"/>
      <c r="W465" s="216"/>
      <c r="X465" s="216"/>
      <c r="Y465" s="216"/>
      <c r="Z465" s="216"/>
      <c r="AA465" s="374"/>
      <c r="AB465" s="216"/>
      <c r="AC465" s="216"/>
      <c r="AD465" s="216"/>
      <c r="AE465" s="353"/>
      <c r="AF465" s="353"/>
      <c r="AG465" s="235"/>
      <c r="AH465" s="15"/>
      <c r="AI465" s="51"/>
      <c r="AJ465" s="51"/>
      <c r="AK465" s="51"/>
      <c r="AL465" s="264"/>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row>
    <row r="466" spans="1:72" x14ac:dyDescent="0.25">
      <c r="A466" s="171"/>
      <c r="B466" s="4"/>
      <c r="C466" s="394"/>
      <c r="D466" s="304"/>
      <c r="H466" s="216"/>
      <c r="I466" s="216"/>
      <c r="J466" s="216"/>
      <c r="K466" s="216"/>
      <c r="L466" s="216"/>
      <c r="M466" s="216"/>
      <c r="N466" s="216"/>
      <c r="P466" s="216"/>
      <c r="Q466" s="216"/>
      <c r="R466" s="216"/>
      <c r="S466" s="216"/>
      <c r="T466" s="216"/>
      <c r="U466" s="216"/>
      <c r="V466" s="216"/>
      <c r="W466" s="216"/>
      <c r="X466" s="216"/>
      <c r="Y466" s="216"/>
      <c r="Z466" s="216"/>
      <c r="AA466" s="374"/>
      <c r="AB466" s="216"/>
      <c r="AC466" s="216"/>
      <c r="AD466" s="216"/>
      <c r="AE466" s="353"/>
      <c r="AF466" s="353"/>
      <c r="AG466" s="235"/>
      <c r="AH466" s="15"/>
      <c r="AI466" s="51"/>
      <c r="AJ466" s="51"/>
      <c r="AK466" s="51"/>
      <c r="AL466" s="264"/>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row>
    <row r="467" spans="1:72" x14ac:dyDescent="0.25">
      <c r="A467" s="171"/>
      <c r="B467" s="4"/>
      <c r="C467" s="394"/>
      <c r="D467" s="304"/>
      <c r="H467" s="216"/>
      <c r="I467" s="216"/>
      <c r="J467" s="216"/>
      <c r="K467" s="216"/>
      <c r="L467" s="216"/>
      <c r="M467" s="216"/>
      <c r="N467" s="216"/>
      <c r="P467" s="216"/>
      <c r="Q467" s="216"/>
      <c r="R467" s="216"/>
      <c r="S467" s="216"/>
      <c r="T467" s="216"/>
      <c r="U467" s="216"/>
      <c r="V467" s="216"/>
      <c r="W467" s="216"/>
      <c r="X467" s="216"/>
      <c r="Y467" s="216"/>
      <c r="Z467" s="216"/>
      <c r="AA467" s="374"/>
      <c r="AB467" s="216"/>
      <c r="AC467" s="216"/>
      <c r="AD467" s="216"/>
      <c r="AE467" s="353"/>
      <c r="AF467" s="353"/>
      <c r="AG467" s="235"/>
      <c r="AH467" s="15"/>
      <c r="AI467" s="51"/>
      <c r="AJ467" s="51"/>
      <c r="AK467" s="51"/>
      <c r="AL467" s="264"/>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row>
    <row r="468" spans="1:72" x14ac:dyDescent="0.25">
      <c r="A468" s="171"/>
      <c r="B468" s="4"/>
      <c r="C468" s="394"/>
      <c r="D468" s="304"/>
      <c r="H468" s="216"/>
      <c r="I468" s="216"/>
      <c r="J468" s="216"/>
      <c r="K468" s="216"/>
      <c r="L468" s="216"/>
      <c r="M468" s="216"/>
      <c r="N468" s="216"/>
      <c r="P468" s="216"/>
      <c r="Q468" s="216"/>
      <c r="R468" s="216"/>
      <c r="S468" s="216"/>
      <c r="T468" s="216"/>
      <c r="U468" s="216"/>
      <c r="V468" s="216"/>
      <c r="W468" s="216"/>
      <c r="X468" s="216"/>
      <c r="Y468" s="216"/>
      <c r="Z468" s="216"/>
      <c r="AA468" s="374"/>
      <c r="AB468" s="216"/>
      <c r="AC468" s="216"/>
      <c r="AD468" s="216"/>
      <c r="AE468" s="353"/>
      <c r="AF468" s="353"/>
      <c r="AG468" s="235"/>
      <c r="AH468" s="15"/>
      <c r="AI468" s="226"/>
      <c r="AJ468" s="51"/>
      <c r="AK468" s="51"/>
      <c r="AL468" s="264"/>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row>
    <row r="469" spans="1:72" x14ac:dyDescent="0.25">
      <c r="A469" s="402" t="s">
        <v>31</v>
      </c>
      <c r="B469" s="403"/>
      <c r="C469" s="533"/>
      <c r="D469" s="404"/>
      <c r="E469" s="405"/>
      <c r="F469" s="405"/>
      <c r="G469" s="406"/>
      <c r="H469" s="407"/>
      <c r="I469" s="407"/>
      <c r="J469" s="407"/>
      <c r="K469" s="407"/>
      <c r="L469" s="407"/>
      <c r="M469" s="407"/>
      <c r="N469" s="407"/>
      <c r="O469" s="407"/>
      <c r="P469" s="407"/>
      <c r="Q469" s="407"/>
      <c r="R469" s="407"/>
      <c r="S469" s="407"/>
      <c r="T469" s="407"/>
      <c r="U469" s="407"/>
      <c r="V469" s="407"/>
      <c r="W469" s="407"/>
      <c r="X469" s="407"/>
      <c r="Y469" s="407"/>
      <c r="Z469" s="407"/>
      <c r="AA469" s="407"/>
      <c r="AB469" s="407"/>
      <c r="AC469" s="407"/>
      <c r="AD469" s="407"/>
      <c r="AE469" s="408"/>
      <c r="AF469" s="408"/>
      <c r="AG469" s="411" t="s">
        <v>31</v>
      </c>
      <c r="AH469" s="433"/>
      <c r="AI469" s="407"/>
      <c r="AJ469" s="407"/>
      <c r="AK469" s="407"/>
      <c r="AL469" s="406"/>
      <c r="AM469" s="407"/>
      <c r="AN469" s="407"/>
      <c r="AO469" s="407"/>
      <c r="AP469" s="407"/>
      <c r="AQ469" s="407"/>
      <c r="AR469" s="407"/>
      <c r="AS469" s="407"/>
      <c r="AT469" s="407"/>
      <c r="AU469" s="407"/>
      <c r="AV469" s="407"/>
      <c r="AW469" s="407"/>
      <c r="AX469" s="407"/>
      <c r="AY469" s="407"/>
      <c r="AZ469" s="407"/>
      <c r="BA469" s="407"/>
      <c r="BB469" s="407"/>
      <c r="BC469" s="407"/>
      <c r="BD469" s="404"/>
      <c r="BE469" s="407"/>
      <c r="BF469" s="407"/>
      <c r="BG469" s="407"/>
      <c r="BH469" s="407"/>
      <c r="BI469" s="407"/>
      <c r="BJ469" s="407"/>
      <c r="BK469" s="407"/>
      <c r="BL469" s="407"/>
      <c r="BM469" s="407"/>
      <c r="BN469" s="407"/>
      <c r="BO469" s="407"/>
      <c r="BP469" s="407"/>
      <c r="BQ469" s="407"/>
      <c r="BR469" s="407"/>
      <c r="BS469" s="407"/>
      <c r="BT469" s="407"/>
    </row>
    <row r="470" spans="1:72" x14ac:dyDescent="0.25">
      <c r="A470" s="187">
        <v>45078</v>
      </c>
      <c r="B470" s="4"/>
      <c r="C470" s="394" t="s">
        <v>516</v>
      </c>
      <c r="D470" s="51">
        <v>12.5</v>
      </c>
      <c r="H470" s="216"/>
      <c r="I470" s="216"/>
      <c r="J470" s="216"/>
      <c r="K470" s="216"/>
      <c r="L470" s="216"/>
      <c r="M470" s="216"/>
      <c r="N470" s="216">
        <v>12.5</v>
      </c>
      <c r="P470" s="216"/>
      <c r="Q470" s="216"/>
      <c r="R470" s="216"/>
      <c r="S470" s="216"/>
      <c r="T470" s="216"/>
      <c r="U470" s="216"/>
      <c r="V470" s="216"/>
      <c r="W470" s="216"/>
      <c r="X470" s="216"/>
      <c r="Y470" s="216"/>
      <c r="Z470" s="216"/>
      <c r="AA470" s="374"/>
      <c r="AB470" s="216"/>
      <c r="AC470" s="216"/>
      <c r="AD470" s="216"/>
      <c r="AE470" s="353"/>
      <c r="AF470" s="353"/>
      <c r="AG470" s="151">
        <v>45084</v>
      </c>
      <c r="AH470" s="15" t="s">
        <v>403</v>
      </c>
      <c r="AI470" s="591">
        <v>14.93</v>
      </c>
      <c r="AJ470" s="51"/>
      <c r="AK470" s="51"/>
      <c r="AL470" s="264"/>
      <c r="AM470" s="51"/>
      <c r="AN470" s="51">
        <v>14.93</v>
      </c>
      <c r="AO470" s="51"/>
      <c r="AP470" s="51"/>
      <c r="AQ470" s="51"/>
      <c r="AR470" s="51"/>
      <c r="AS470" s="51"/>
      <c r="AT470" s="51"/>
      <c r="AU470" s="51"/>
      <c r="AV470" s="229"/>
      <c r="AW470" s="229"/>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row>
    <row r="471" spans="1:72" x14ac:dyDescent="0.25">
      <c r="A471" s="586">
        <v>45078</v>
      </c>
      <c r="B471" s="4"/>
      <c r="C471" s="394" t="s">
        <v>516</v>
      </c>
      <c r="D471" s="304">
        <v>14</v>
      </c>
      <c r="H471" s="216"/>
      <c r="I471" s="216"/>
      <c r="J471" s="216"/>
      <c r="K471" s="216"/>
      <c r="L471" s="216"/>
      <c r="M471" s="216"/>
      <c r="N471" s="216">
        <v>14</v>
      </c>
      <c r="P471" s="216"/>
      <c r="Q471" s="216"/>
      <c r="R471" s="216"/>
      <c r="S471" s="216"/>
      <c r="T471" s="216"/>
      <c r="U471" s="216"/>
      <c r="V471" s="216"/>
      <c r="W471" s="216"/>
      <c r="X471" s="216"/>
      <c r="Y471" s="216"/>
      <c r="Z471" s="216"/>
      <c r="AA471" s="374"/>
      <c r="AB471" s="216"/>
      <c r="AC471" s="216"/>
      <c r="AD471" s="216"/>
      <c r="AE471" s="353"/>
      <c r="AF471" s="353"/>
      <c r="AG471" s="151">
        <v>45084</v>
      </c>
      <c r="AH471" s="15" t="s">
        <v>644</v>
      </c>
      <c r="AI471" s="591">
        <v>3.25</v>
      </c>
      <c r="AJ471" s="51"/>
      <c r="AK471" s="51"/>
      <c r="AL471" s="264"/>
      <c r="AM471" s="51">
        <v>3.25</v>
      </c>
      <c r="AN471" s="51"/>
      <c r="AO471" s="51"/>
      <c r="AP471" s="51"/>
      <c r="AQ471" s="51"/>
      <c r="AR471" s="51"/>
      <c r="AS471" s="51"/>
      <c r="AT471" s="51"/>
      <c r="AU471" s="51"/>
      <c r="AV471" s="229"/>
      <c r="AW471" s="229"/>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row>
    <row r="472" spans="1:72" x14ac:dyDescent="0.25">
      <c r="A472" s="586">
        <v>45078</v>
      </c>
      <c r="B472" s="4"/>
      <c r="C472" s="394" t="s">
        <v>517</v>
      </c>
      <c r="D472" s="304">
        <v>12.5</v>
      </c>
      <c r="H472" s="216"/>
      <c r="I472" s="216"/>
      <c r="J472" s="216"/>
      <c r="K472" s="216"/>
      <c r="L472" s="216"/>
      <c r="M472" s="216"/>
      <c r="N472" s="216">
        <v>12.5</v>
      </c>
      <c r="P472" s="216"/>
      <c r="Q472" s="216"/>
      <c r="R472" s="216"/>
      <c r="S472" s="216"/>
      <c r="T472" s="216"/>
      <c r="U472" s="216"/>
      <c r="V472" s="216"/>
      <c r="W472" s="216"/>
      <c r="X472" s="216"/>
      <c r="Y472" s="216"/>
      <c r="Z472" s="216"/>
      <c r="AA472" s="374"/>
      <c r="AB472" s="216"/>
      <c r="AC472" s="216"/>
      <c r="AD472" s="216"/>
      <c r="AE472" s="353"/>
      <c r="AF472" s="353"/>
      <c r="AG472" s="151">
        <v>45084</v>
      </c>
      <c r="AH472" s="15" t="s">
        <v>404</v>
      </c>
      <c r="AI472" s="591">
        <v>42.72</v>
      </c>
      <c r="AJ472" s="51"/>
      <c r="AK472" s="51"/>
      <c r="AL472" s="264"/>
      <c r="AM472" s="51"/>
      <c r="AN472" s="51"/>
      <c r="AO472" s="51"/>
      <c r="AP472" s="51"/>
      <c r="AQ472" s="51"/>
      <c r="AR472" s="51"/>
      <c r="AS472" s="51"/>
      <c r="AT472" s="51"/>
      <c r="AU472" s="51"/>
      <c r="AV472" s="229"/>
      <c r="AW472" s="229"/>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v>42.72</v>
      </c>
    </row>
    <row r="473" spans="1:72" x14ac:dyDescent="0.25">
      <c r="A473" s="586">
        <v>45078</v>
      </c>
      <c r="B473" s="4"/>
      <c r="C473" s="394" t="s">
        <v>518</v>
      </c>
      <c r="D473" s="304">
        <v>12.5</v>
      </c>
      <c r="H473" s="216"/>
      <c r="I473" s="216"/>
      <c r="J473" s="216"/>
      <c r="K473" s="216"/>
      <c r="L473" s="216"/>
      <c r="M473" s="216"/>
      <c r="N473" s="216">
        <v>12.5</v>
      </c>
      <c r="P473" s="216"/>
      <c r="Q473" s="216"/>
      <c r="R473" s="216"/>
      <c r="S473" s="216"/>
      <c r="T473" s="216"/>
      <c r="U473" s="216"/>
      <c r="V473" s="216"/>
      <c r="W473" s="216"/>
      <c r="X473" s="216"/>
      <c r="Y473" s="216"/>
      <c r="Z473" s="216"/>
      <c r="AA473" s="374"/>
      <c r="AB473" s="216"/>
      <c r="AC473" s="216"/>
      <c r="AD473" s="216"/>
      <c r="AE473" s="353"/>
      <c r="AF473" s="353"/>
      <c r="AG473" s="151">
        <v>45084</v>
      </c>
      <c r="AH473" s="15" t="s">
        <v>405</v>
      </c>
      <c r="AI473" s="591">
        <v>27.9</v>
      </c>
      <c r="AJ473" s="51"/>
      <c r="AK473" s="51"/>
      <c r="AL473" s="264"/>
      <c r="AM473" s="51"/>
      <c r="AN473" s="51"/>
      <c r="AO473" s="51"/>
      <c r="AP473" s="51">
        <v>27.9</v>
      </c>
      <c r="AQ473" s="51"/>
      <c r="AR473" s="51"/>
      <c r="AS473" s="51"/>
      <c r="AT473" s="51"/>
      <c r="AU473" s="51"/>
      <c r="AV473" s="229"/>
      <c r="AW473" s="229"/>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row>
    <row r="474" spans="1:72" ht="30" x14ac:dyDescent="0.25">
      <c r="A474" s="586">
        <v>45078</v>
      </c>
      <c r="B474" s="4"/>
      <c r="C474" s="394" t="s">
        <v>519</v>
      </c>
      <c r="D474" s="304">
        <v>14</v>
      </c>
      <c r="H474" s="216"/>
      <c r="I474" s="216"/>
      <c r="J474" s="216"/>
      <c r="K474" s="216"/>
      <c r="L474" s="216"/>
      <c r="M474" s="216"/>
      <c r="N474" s="216">
        <v>14</v>
      </c>
      <c r="P474" s="216"/>
      <c r="Q474" s="216"/>
      <c r="R474" s="216"/>
      <c r="S474" s="216"/>
      <c r="T474" s="216"/>
      <c r="U474" s="216"/>
      <c r="V474" s="216"/>
      <c r="W474" s="216"/>
      <c r="X474" s="216"/>
      <c r="Y474" s="216"/>
      <c r="Z474" s="216"/>
      <c r="AA474" s="374"/>
      <c r="AB474" s="216"/>
      <c r="AC474" s="216"/>
      <c r="AD474" s="216"/>
      <c r="AE474" s="353"/>
      <c r="AF474" s="353"/>
      <c r="AG474" s="151">
        <v>45084</v>
      </c>
      <c r="AH474" s="15" t="s">
        <v>406</v>
      </c>
      <c r="AI474" s="591">
        <v>5.3</v>
      </c>
      <c r="AJ474" s="51"/>
      <c r="AK474" s="51"/>
      <c r="AL474" s="264"/>
      <c r="AM474" s="51"/>
      <c r="AN474" s="51"/>
      <c r="AO474" s="51"/>
      <c r="AP474" s="51">
        <v>5.3</v>
      </c>
      <c r="AQ474" s="51"/>
      <c r="AR474" s="51"/>
      <c r="AS474" s="51"/>
      <c r="AT474" s="51"/>
      <c r="AU474" s="51"/>
      <c r="AV474" s="229"/>
      <c r="AW474" s="229"/>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row>
    <row r="475" spans="1:72" x14ac:dyDescent="0.25">
      <c r="A475" s="586">
        <v>45078</v>
      </c>
      <c r="B475" s="4"/>
      <c r="C475" s="394" t="s">
        <v>520</v>
      </c>
      <c r="D475" s="304">
        <v>12.5</v>
      </c>
      <c r="H475" s="216"/>
      <c r="I475" s="216"/>
      <c r="J475" s="216"/>
      <c r="K475" s="216"/>
      <c r="L475" s="216"/>
      <c r="M475" s="216"/>
      <c r="N475" s="216">
        <v>12.5</v>
      </c>
      <c r="P475" s="216"/>
      <c r="Q475" s="216"/>
      <c r="R475" s="216"/>
      <c r="S475" s="216"/>
      <c r="T475" s="216"/>
      <c r="U475" s="216"/>
      <c r="V475" s="216"/>
      <c r="W475" s="216"/>
      <c r="X475" s="216"/>
      <c r="Y475" s="216"/>
      <c r="Z475" s="216"/>
      <c r="AA475" s="374"/>
      <c r="AB475" s="216"/>
      <c r="AC475" s="216"/>
      <c r="AD475" s="216"/>
      <c r="AE475" s="353"/>
      <c r="AF475" s="353"/>
      <c r="AG475" s="151">
        <v>45084</v>
      </c>
      <c r="AH475" s="15" t="s">
        <v>645</v>
      </c>
      <c r="AI475" s="591">
        <v>200.8</v>
      </c>
      <c r="AJ475" s="51"/>
      <c r="AK475" s="51"/>
      <c r="AL475" s="264"/>
      <c r="AM475" s="51"/>
      <c r="AN475" s="51"/>
      <c r="AO475" s="51"/>
      <c r="AP475" s="51"/>
      <c r="AQ475" s="51"/>
      <c r="AR475" s="51"/>
      <c r="AS475" s="51"/>
      <c r="AT475" s="51"/>
      <c r="AU475" s="51"/>
      <c r="AV475" s="229"/>
      <c r="AW475" s="229"/>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v>200.8</v>
      </c>
      <c r="BT475" s="51"/>
    </row>
    <row r="476" spans="1:72" x14ac:dyDescent="0.25">
      <c r="A476" s="586">
        <v>45078</v>
      </c>
      <c r="B476" s="4"/>
      <c r="C476" s="394" t="s">
        <v>521</v>
      </c>
      <c r="D476" s="304">
        <v>12.5</v>
      </c>
      <c r="H476" s="216"/>
      <c r="I476" s="216"/>
      <c r="J476" s="216"/>
      <c r="K476" s="216"/>
      <c r="L476" s="216"/>
      <c r="M476" s="216"/>
      <c r="N476" s="216">
        <v>12.5</v>
      </c>
      <c r="P476" s="216"/>
      <c r="Q476" s="216"/>
      <c r="R476" s="216"/>
      <c r="S476" s="216"/>
      <c r="T476" s="216"/>
      <c r="U476" s="216"/>
      <c r="V476" s="216"/>
      <c r="W476" s="216"/>
      <c r="X476" s="216"/>
      <c r="Y476" s="216"/>
      <c r="Z476" s="216"/>
      <c r="AA476" s="374"/>
      <c r="AB476" s="216"/>
      <c r="AC476" s="216"/>
      <c r="AD476" s="216"/>
      <c r="AE476" s="353"/>
      <c r="AF476" s="353"/>
      <c r="AG476" s="151">
        <v>45092</v>
      </c>
      <c r="AH476" s="15" t="s">
        <v>418</v>
      </c>
      <c r="AI476" s="591">
        <v>72</v>
      </c>
      <c r="AJ476" s="51"/>
      <c r="AK476" s="51"/>
      <c r="AL476" s="264"/>
      <c r="AM476" s="51"/>
      <c r="AN476" s="51"/>
      <c r="AO476" s="51"/>
      <c r="AP476" s="51"/>
      <c r="AQ476" s="51"/>
      <c r="AR476" s="51"/>
      <c r="AS476" s="51"/>
      <c r="AT476" s="51"/>
      <c r="AU476" s="51"/>
      <c r="AV476" s="229"/>
      <c r="AW476" s="229"/>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v>72</v>
      </c>
      <c r="BT476" s="51"/>
    </row>
    <row r="477" spans="1:72" x14ac:dyDescent="0.25">
      <c r="A477" s="586">
        <v>45078</v>
      </c>
      <c r="B477" s="4"/>
      <c r="C477" s="394" t="s">
        <v>522</v>
      </c>
      <c r="D477" s="304">
        <v>12.5</v>
      </c>
      <c r="H477" s="216"/>
      <c r="I477" s="216"/>
      <c r="J477" s="216"/>
      <c r="K477" s="216"/>
      <c r="L477" s="216"/>
      <c r="M477" s="216"/>
      <c r="N477" s="216">
        <v>12.5</v>
      </c>
      <c r="P477" s="216"/>
      <c r="Q477" s="216"/>
      <c r="R477" s="216"/>
      <c r="S477" s="216"/>
      <c r="T477" s="216"/>
      <c r="U477" s="216"/>
      <c r="V477" s="216"/>
      <c r="W477" s="216"/>
      <c r="X477" s="216"/>
      <c r="Y477" s="216"/>
      <c r="Z477" s="216"/>
      <c r="AA477" s="374"/>
      <c r="AB477" s="216"/>
      <c r="AC477" s="216"/>
      <c r="AD477" s="216"/>
      <c r="AE477" s="353"/>
      <c r="AF477" s="353"/>
      <c r="AG477" s="151">
        <v>45092</v>
      </c>
      <c r="AH477" s="15" t="s">
        <v>419</v>
      </c>
      <c r="AI477" s="591">
        <v>1540</v>
      </c>
      <c r="AJ477" s="51"/>
      <c r="AK477" s="51"/>
      <c r="AL477" s="264"/>
      <c r="AM477" s="51"/>
      <c r="AN477" s="51">
        <v>1540</v>
      </c>
      <c r="AO477" s="51"/>
      <c r="AP477" s="51"/>
      <c r="AQ477" s="51"/>
      <c r="AR477" s="51"/>
      <c r="AS477" s="51"/>
      <c r="AT477" s="51"/>
      <c r="AU477" s="51"/>
      <c r="AV477" s="229"/>
      <c r="AW477" s="229"/>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row>
    <row r="478" spans="1:72" x14ac:dyDescent="0.25">
      <c r="A478" s="586">
        <v>45078</v>
      </c>
      <c r="B478" s="156"/>
      <c r="C478" s="394" t="s">
        <v>523</v>
      </c>
      <c r="D478" s="304">
        <v>14</v>
      </c>
      <c r="H478" s="216"/>
      <c r="I478" s="216"/>
      <c r="J478" s="216"/>
      <c r="K478" s="216"/>
      <c r="L478" s="216"/>
      <c r="M478" s="216"/>
      <c r="N478" s="216">
        <v>14</v>
      </c>
      <c r="P478" s="216"/>
      <c r="Q478" s="216"/>
      <c r="R478" s="216"/>
      <c r="S478" s="216"/>
      <c r="T478" s="216"/>
      <c r="U478" s="216"/>
      <c r="V478" s="216"/>
      <c r="W478" s="216"/>
      <c r="X478" s="216"/>
      <c r="Y478" s="216"/>
      <c r="Z478" s="216"/>
      <c r="AA478" s="374"/>
      <c r="AB478" s="216"/>
      <c r="AC478" s="216"/>
      <c r="AD478" s="216"/>
      <c r="AE478" s="353"/>
      <c r="AF478" s="353"/>
      <c r="AG478" s="151">
        <v>45093</v>
      </c>
      <c r="AH478" s="15" t="s">
        <v>420</v>
      </c>
      <c r="AI478" s="591">
        <v>25</v>
      </c>
      <c r="AJ478" s="51"/>
      <c r="AK478" s="51"/>
      <c r="AL478" s="264"/>
      <c r="AN478" s="51">
        <v>25</v>
      </c>
      <c r="AO478" s="51"/>
      <c r="AP478" s="51"/>
      <c r="AQ478" s="51"/>
      <c r="AR478" s="51"/>
      <c r="AS478" s="51"/>
      <c r="AT478" s="51"/>
      <c r="AU478" s="51"/>
      <c r="AV478" s="229"/>
      <c r="AW478" s="229"/>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row>
    <row r="479" spans="1:72" x14ac:dyDescent="0.25">
      <c r="A479" s="586">
        <v>45078</v>
      </c>
      <c r="B479" s="87"/>
      <c r="C479" s="394" t="s">
        <v>524</v>
      </c>
      <c r="D479" s="304">
        <v>12.5</v>
      </c>
      <c r="H479" s="216"/>
      <c r="I479" s="216"/>
      <c r="J479" s="216"/>
      <c r="K479" s="216"/>
      <c r="L479" s="216"/>
      <c r="M479" s="216"/>
      <c r="N479" s="216">
        <v>12.5</v>
      </c>
      <c r="P479" s="216"/>
      <c r="Q479" s="216"/>
      <c r="R479" s="216"/>
      <c r="S479" s="216"/>
      <c r="T479" s="216"/>
      <c r="U479" s="216"/>
      <c r="V479" s="216"/>
      <c r="W479" s="216"/>
      <c r="X479" s="216"/>
      <c r="Y479" s="216"/>
      <c r="Z479" s="216"/>
      <c r="AA479" s="374"/>
      <c r="AB479" s="216"/>
      <c r="AC479" s="216"/>
      <c r="AD479" s="216"/>
      <c r="AE479" s="353"/>
      <c r="AF479" s="353"/>
      <c r="AG479" s="151">
        <v>45099</v>
      </c>
      <c r="AH479" s="15" t="s">
        <v>421</v>
      </c>
      <c r="AI479" s="591">
        <v>100</v>
      </c>
      <c r="AJ479" s="51"/>
      <c r="AK479" s="51"/>
      <c r="AL479" s="264"/>
      <c r="AM479" s="51"/>
      <c r="AN479" s="51"/>
      <c r="AO479" s="51"/>
      <c r="AP479" s="51"/>
      <c r="AQ479" s="51"/>
      <c r="AR479" s="51"/>
      <c r="AS479" s="51"/>
      <c r="AT479" s="51"/>
      <c r="AU479" s="51"/>
      <c r="AV479" s="229"/>
      <c r="AW479" s="229"/>
      <c r="AX479" s="51"/>
      <c r="AY479" s="51"/>
      <c r="AZ479" s="51"/>
      <c r="BA479" s="51"/>
      <c r="BB479" s="51"/>
      <c r="BC479" s="51"/>
      <c r="BD479" s="51"/>
      <c r="BE479" s="51"/>
      <c r="BF479" s="51"/>
      <c r="BG479" s="51">
        <v>100</v>
      </c>
      <c r="BH479" s="51"/>
      <c r="BI479" s="51"/>
      <c r="BJ479" s="51"/>
      <c r="BK479" s="51"/>
      <c r="BL479" s="51"/>
      <c r="BM479" s="51"/>
      <c r="BN479" s="51"/>
      <c r="BO479" s="51"/>
      <c r="BP479" s="51"/>
      <c r="BQ479" s="51"/>
      <c r="BR479" s="51"/>
      <c r="BS479" s="51"/>
      <c r="BT479" s="51"/>
    </row>
    <row r="480" spans="1:72" x14ac:dyDescent="0.25">
      <c r="A480" s="586">
        <v>45078</v>
      </c>
      <c r="B480" s="4"/>
      <c r="C480" s="394" t="s">
        <v>525</v>
      </c>
      <c r="D480" s="304">
        <v>12.5</v>
      </c>
      <c r="H480" s="216"/>
      <c r="I480" s="216"/>
      <c r="J480" s="216"/>
      <c r="K480" s="216"/>
      <c r="L480" s="216"/>
      <c r="M480" s="216"/>
      <c r="N480" s="216">
        <v>12.5</v>
      </c>
      <c r="P480" s="216"/>
      <c r="Q480" s="216"/>
      <c r="R480" s="216"/>
      <c r="S480" s="216"/>
      <c r="T480" s="216"/>
      <c r="U480" s="216"/>
      <c r="V480" s="216"/>
      <c r="W480" s="216"/>
      <c r="X480" s="216"/>
      <c r="Y480" s="216"/>
      <c r="Z480" s="216"/>
      <c r="AA480" s="374"/>
      <c r="AB480" s="216"/>
      <c r="AC480" s="216"/>
      <c r="AD480" s="216"/>
      <c r="AE480" s="353"/>
      <c r="AF480" s="353"/>
      <c r="AG480" s="151">
        <v>45103</v>
      </c>
      <c r="AH480" s="15" t="s">
        <v>422</v>
      </c>
      <c r="AI480" s="591">
        <v>102.85</v>
      </c>
      <c r="AJ480" s="51"/>
      <c r="AK480" s="51"/>
      <c r="AL480" s="264"/>
      <c r="AN480" s="51">
        <v>102.85</v>
      </c>
      <c r="AO480" s="51"/>
      <c r="AP480" s="51"/>
      <c r="AQ480" s="51"/>
      <c r="AR480" s="51"/>
      <c r="AS480" s="51"/>
      <c r="AT480" s="51"/>
      <c r="AU480" s="51"/>
      <c r="AV480" s="229"/>
      <c r="AW480" s="229"/>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row>
    <row r="481" spans="1:72" s="52" customFormat="1" x14ac:dyDescent="0.25">
      <c r="A481" s="586">
        <v>45078</v>
      </c>
      <c r="B481" s="4"/>
      <c r="C481" s="394" t="s">
        <v>526</v>
      </c>
      <c r="D481" s="304">
        <v>12.5</v>
      </c>
      <c r="E481" s="343"/>
      <c r="F481" s="343"/>
      <c r="G481" s="351"/>
      <c r="H481" s="216"/>
      <c r="I481" s="216"/>
      <c r="J481" s="216"/>
      <c r="K481" s="216"/>
      <c r="L481" s="216"/>
      <c r="M481" s="216"/>
      <c r="N481" s="216">
        <v>12.5</v>
      </c>
      <c r="O481" s="216"/>
      <c r="P481" s="216"/>
      <c r="Q481" s="216"/>
      <c r="R481" s="216"/>
      <c r="S481" s="216"/>
      <c r="T481" s="216"/>
      <c r="U481" s="216"/>
      <c r="V481" s="216"/>
      <c r="W481" s="216"/>
      <c r="X481" s="216"/>
      <c r="Y481" s="216"/>
      <c r="Z481" s="216"/>
      <c r="AA481" s="374"/>
      <c r="AB481" s="216"/>
      <c r="AC481" s="216"/>
      <c r="AD481" s="216"/>
      <c r="AE481" s="353"/>
      <c r="AF481" s="353"/>
      <c r="AG481" s="151">
        <v>45103</v>
      </c>
      <c r="AH481" s="15" t="s">
        <v>423</v>
      </c>
      <c r="AI481" s="591">
        <v>46.47</v>
      </c>
      <c r="AJ481" s="51"/>
      <c r="AK481" s="51"/>
      <c r="AL481" s="264"/>
      <c r="AM481" s="321"/>
      <c r="AN481" s="228"/>
      <c r="AO481" s="229"/>
      <c r="AP481" s="326"/>
      <c r="AQ481" s="329"/>
      <c r="AR481" s="337"/>
      <c r="AS481" s="321"/>
      <c r="AT481" s="228"/>
      <c r="AU481" s="228"/>
      <c r="AV481" s="229"/>
      <c r="AW481" s="229"/>
      <c r="AX481" s="229"/>
      <c r="AY481" s="329"/>
      <c r="AZ481" s="329"/>
      <c r="BA481" s="337"/>
      <c r="BB481" s="321"/>
      <c r="BC481" s="228"/>
      <c r="BD481" s="229"/>
      <c r="BE481" s="326"/>
      <c r="BF481" s="329"/>
      <c r="BG481" s="337"/>
      <c r="BH481" s="337"/>
      <c r="BI481" s="321"/>
      <c r="BJ481" s="51"/>
      <c r="BK481" s="51"/>
      <c r="BL481" s="326"/>
      <c r="BM481" s="329"/>
      <c r="BN481" s="337">
        <v>46.47</v>
      </c>
      <c r="BO481" s="321"/>
      <c r="BP481" s="228"/>
      <c r="BQ481" s="228"/>
      <c r="BR481" s="51"/>
      <c r="BS481" s="326"/>
      <c r="BT481" s="326"/>
    </row>
    <row r="482" spans="1:72" x14ac:dyDescent="0.25">
      <c r="A482" s="170">
        <v>45079</v>
      </c>
      <c r="B482" s="4"/>
      <c r="C482" s="394" t="s">
        <v>527</v>
      </c>
      <c r="D482" s="304">
        <v>12.5</v>
      </c>
      <c r="H482" s="216"/>
      <c r="I482" s="216"/>
      <c r="J482" s="216"/>
      <c r="K482" s="216"/>
      <c r="L482" s="216"/>
      <c r="M482" s="216"/>
      <c r="N482" s="216">
        <v>12.5</v>
      </c>
      <c r="P482" s="216"/>
      <c r="Q482" s="216"/>
      <c r="R482" s="216"/>
      <c r="S482" s="216"/>
      <c r="T482" s="216"/>
      <c r="U482" s="216"/>
      <c r="V482" s="216"/>
      <c r="W482" s="216"/>
      <c r="X482" s="216"/>
      <c r="Y482" s="216"/>
      <c r="Z482" s="216"/>
      <c r="AA482" s="374"/>
      <c r="AB482" s="216"/>
      <c r="AC482" s="216"/>
      <c r="AD482" s="216"/>
      <c r="AE482" s="353"/>
      <c r="AF482" s="353"/>
      <c r="AL482" s="264"/>
    </row>
    <row r="483" spans="1:72" x14ac:dyDescent="0.25">
      <c r="A483" s="170">
        <v>45079</v>
      </c>
      <c r="B483" s="50"/>
      <c r="C483" s="394" t="s">
        <v>528</v>
      </c>
      <c r="D483" s="304">
        <v>12.5</v>
      </c>
      <c r="H483" s="216"/>
      <c r="I483" s="216"/>
      <c r="J483" s="216"/>
      <c r="K483" s="216"/>
      <c r="L483" s="216"/>
      <c r="M483" s="216"/>
      <c r="N483" s="216">
        <v>12.5</v>
      </c>
      <c r="P483" s="216"/>
      <c r="Q483" s="216"/>
      <c r="R483" s="216"/>
      <c r="S483" s="216"/>
      <c r="T483" s="216"/>
      <c r="U483" s="216"/>
      <c r="V483" s="216"/>
      <c r="W483" s="216"/>
      <c r="X483" s="216"/>
      <c r="Y483" s="216"/>
      <c r="Z483" s="216"/>
      <c r="AA483" s="374"/>
      <c r="AB483" s="216"/>
      <c r="AC483" s="216"/>
      <c r="AD483" s="216"/>
      <c r="AE483" s="353"/>
      <c r="AF483" s="353"/>
      <c r="AL483" s="264"/>
    </row>
    <row r="484" spans="1:72" x14ac:dyDescent="0.25">
      <c r="A484" s="170">
        <v>45079</v>
      </c>
      <c r="B484" s="4"/>
      <c r="C484" s="394" t="s">
        <v>527</v>
      </c>
      <c r="D484" s="304">
        <v>14</v>
      </c>
      <c r="H484" s="216"/>
      <c r="I484" s="216"/>
      <c r="J484" s="216"/>
      <c r="K484" s="216"/>
      <c r="L484" s="216"/>
      <c r="M484" s="216"/>
      <c r="N484" s="216">
        <v>14</v>
      </c>
      <c r="P484" s="216"/>
      <c r="Q484" s="216"/>
      <c r="R484" s="216"/>
      <c r="S484" s="216"/>
      <c r="T484" s="216"/>
      <c r="U484" s="216"/>
      <c r="V484" s="216"/>
      <c r="W484" s="216"/>
      <c r="X484" s="216"/>
      <c r="Y484" s="216"/>
      <c r="Z484" s="216"/>
      <c r="AA484" s="374"/>
      <c r="AB484" s="216"/>
      <c r="AC484" s="216"/>
      <c r="AD484" s="216"/>
      <c r="AE484" s="353"/>
      <c r="AF484" s="353"/>
      <c r="AL484" s="264"/>
    </row>
    <row r="485" spans="1:72" x14ac:dyDescent="0.25">
      <c r="A485" s="170">
        <v>45080</v>
      </c>
      <c r="B485" s="4"/>
      <c r="C485" s="394" t="s">
        <v>529</v>
      </c>
      <c r="D485" s="304">
        <v>14</v>
      </c>
      <c r="H485" s="216"/>
      <c r="I485" s="216"/>
      <c r="J485" s="216"/>
      <c r="K485" s="216"/>
      <c r="L485" s="216"/>
      <c r="M485" s="216"/>
      <c r="N485" s="304">
        <v>14</v>
      </c>
      <c r="P485" s="216"/>
      <c r="Q485" s="216"/>
      <c r="R485" s="216"/>
      <c r="S485" s="216"/>
      <c r="T485" s="216"/>
      <c r="U485" s="216"/>
      <c r="V485" s="216"/>
      <c r="W485" s="216"/>
      <c r="X485" s="216"/>
      <c r="Y485" s="216"/>
      <c r="Z485" s="216"/>
      <c r="AA485" s="374"/>
      <c r="AB485" s="216"/>
      <c r="AC485" s="216"/>
      <c r="AD485" s="216"/>
      <c r="AE485" s="353"/>
      <c r="AF485" s="353"/>
      <c r="AH485" s="15"/>
      <c r="AI485" s="226"/>
      <c r="AJ485" s="51"/>
      <c r="AK485" s="51"/>
      <c r="AL485" s="264"/>
      <c r="AM485" s="321"/>
      <c r="AN485" s="228"/>
      <c r="AO485" s="229"/>
      <c r="AP485" s="326"/>
      <c r="AQ485" s="329"/>
      <c r="AR485" s="337"/>
      <c r="AS485" s="321"/>
      <c r="AT485" s="228"/>
      <c r="AU485" s="228"/>
      <c r="AV485" s="229"/>
      <c r="AW485" s="229"/>
      <c r="AX485" s="229"/>
      <c r="AY485" s="329"/>
      <c r="AZ485" s="329"/>
      <c r="BA485" s="337"/>
      <c r="BB485" s="321"/>
      <c r="BC485" s="228"/>
      <c r="BD485" s="229"/>
      <c r="BE485" s="326"/>
      <c r="BF485" s="329"/>
      <c r="BG485" s="337"/>
      <c r="BH485" s="337"/>
      <c r="BI485" s="321"/>
      <c r="BJ485" s="51"/>
      <c r="BK485" s="51"/>
      <c r="BL485" s="326"/>
      <c r="BM485" s="329"/>
      <c r="BN485" s="337"/>
      <c r="BO485" s="321"/>
      <c r="BP485" s="228"/>
      <c r="BQ485" s="228"/>
      <c r="BR485" s="51"/>
      <c r="BS485" s="326"/>
      <c r="BT485" s="326"/>
    </row>
    <row r="486" spans="1:72" x14ac:dyDescent="0.25">
      <c r="A486" s="170">
        <v>45080</v>
      </c>
      <c r="B486" s="4"/>
      <c r="C486" s="394" t="s">
        <v>530</v>
      </c>
      <c r="D486" s="304">
        <v>14</v>
      </c>
      <c r="H486" s="216"/>
      <c r="I486" s="216"/>
      <c r="J486" s="216"/>
      <c r="K486" s="216"/>
      <c r="L486" s="216"/>
      <c r="M486" s="216"/>
      <c r="N486" s="304">
        <v>14</v>
      </c>
      <c r="P486" s="216"/>
      <c r="Q486" s="216"/>
      <c r="R486" s="216"/>
      <c r="S486" s="216"/>
      <c r="T486" s="216"/>
      <c r="U486" s="216"/>
      <c r="V486" s="216"/>
      <c r="W486" s="216"/>
      <c r="X486" s="216"/>
      <c r="Y486" s="216"/>
      <c r="Z486" s="216"/>
      <c r="AA486" s="374"/>
      <c r="AB486" s="216"/>
      <c r="AC486" s="216"/>
      <c r="AD486" s="216"/>
      <c r="AE486" s="353"/>
      <c r="AF486" s="353"/>
      <c r="AH486" s="15"/>
      <c r="AI486" s="226"/>
      <c r="AJ486" s="51"/>
      <c r="AK486" s="51"/>
      <c r="AL486" s="264"/>
      <c r="AM486" s="321"/>
      <c r="AN486" s="228"/>
      <c r="AO486" s="229"/>
      <c r="AP486" s="326"/>
      <c r="AQ486" s="329"/>
      <c r="AR486" s="337"/>
      <c r="AS486" s="321"/>
      <c r="AT486" s="228"/>
      <c r="AU486" s="228"/>
      <c r="AV486" s="229"/>
      <c r="AW486" s="229"/>
      <c r="AX486" s="229"/>
      <c r="AY486" s="329"/>
      <c r="AZ486" s="329"/>
      <c r="BA486" s="337"/>
      <c r="BB486" s="321"/>
      <c r="BC486" s="228"/>
      <c r="BD486" s="229"/>
      <c r="BE486" s="326"/>
      <c r="BF486" s="329"/>
      <c r="BG486" s="337"/>
      <c r="BH486" s="337"/>
      <c r="BI486" s="321"/>
      <c r="BJ486" s="51"/>
      <c r="BK486" s="51"/>
      <c r="BL486" s="326"/>
      <c r="BM486" s="329"/>
      <c r="BN486" s="337"/>
      <c r="BO486" s="321"/>
      <c r="BP486" s="228"/>
      <c r="BQ486" s="228"/>
      <c r="BR486" s="51"/>
      <c r="BS486" s="326"/>
      <c r="BT486" s="326"/>
    </row>
    <row r="487" spans="1:72" x14ac:dyDescent="0.25">
      <c r="A487" s="170">
        <v>45080</v>
      </c>
      <c r="B487" s="4"/>
      <c r="C487" s="394" t="s">
        <v>531</v>
      </c>
      <c r="D487" s="304">
        <v>12.5</v>
      </c>
      <c r="H487" s="216"/>
      <c r="I487" s="216"/>
      <c r="J487" s="216"/>
      <c r="K487" s="216"/>
      <c r="L487" s="216"/>
      <c r="M487" s="216"/>
      <c r="N487" s="304">
        <v>12.5</v>
      </c>
      <c r="P487" s="216"/>
      <c r="Q487" s="216"/>
      <c r="R487" s="216"/>
      <c r="S487" s="216"/>
      <c r="T487" s="216"/>
      <c r="U487" s="216"/>
      <c r="V487" s="216"/>
      <c r="W487" s="216"/>
      <c r="X487" s="216"/>
      <c r="Y487" s="216"/>
      <c r="Z487" s="216"/>
      <c r="AA487" s="374"/>
      <c r="AB487" s="216"/>
      <c r="AC487" s="216"/>
      <c r="AD487" s="216"/>
      <c r="AE487" s="353"/>
      <c r="AF487" s="353"/>
      <c r="AH487" s="15"/>
      <c r="AI487" s="226"/>
      <c r="AJ487" s="51"/>
      <c r="AK487" s="51"/>
      <c r="AL487" s="264"/>
      <c r="AM487" s="321"/>
      <c r="AN487" s="228"/>
      <c r="AO487" s="229"/>
      <c r="AP487" s="326"/>
      <c r="AQ487" s="329"/>
      <c r="AR487" s="337"/>
      <c r="AS487" s="321"/>
      <c r="AT487" s="228"/>
      <c r="AU487" s="228"/>
      <c r="AV487" s="229"/>
      <c r="AW487" s="229"/>
      <c r="AX487" s="229"/>
      <c r="AY487" s="329"/>
      <c r="AZ487" s="329"/>
      <c r="BA487" s="337"/>
      <c r="BB487" s="321"/>
      <c r="BC487" s="228"/>
      <c r="BD487" s="229"/>
      <c r="BE487" s="326"/>
      <c r="BF487" s="329"/>
      <c r="BG487" s="337"/>
      <c r="BH487" s="337"/>
      <c r="BI487" s="321"/>
      <c r="BJ487" s="51"/>
      <c r="BK487" s="51"/>
      <c r="BL487" s="326"/>
      <c r="BM487" s="329"/>
      <c r="BN487" s="337"/>
      <c r="BO487" s="321"/>
      <c r="BP487" s="228"/>
      <c r="BQ487" s="228"/>
      <c r="BR487" s="51"/>
      <c r="BS487" s="326"/>
      <c r="BT487" s="326"/>
    </row>
    <row r="488" spans="1:72" x14ac:dyDescent="0.25">
      <c r="A488" s="170">
        <v>45080</v>
      </c>
      <c r="C488" s="394" t="s">
        <v>653</v>
      </c>
      <c r="D488" s="304">
        <v>12.5</v>
      </c>
      <c r="H488" s="216"/>
      <c r="I488" s="216"/>
      <c r="J488" s="216"/>
      <c r="K488" s="216"/>
      <c r="L488" s="216"/>
      <c r="M488" s="216"/>
      <c r="N488" s="304">
        <v>12.5</v>
      </c>
      <c r="P488" s="216"/>
      <c r="Q488" s="216"/>
      <c r="R488" s="216"/>
      <c r="S488" s="216"/>
      <c r="T488" s="216"/>
      <c r="U488" s="216"/>
      <c r="V488" s="216"/>
      <c r="W488" s="216"/>
      <c r="X488" s="216"/>
      <c r="Y488" s="216"/>
      <c r="Z488" s="216"/>
      <c r="AA488" s="374"/>
      <c r="AB488" s="216"/>
      <c r="AC488" s="216"/>
      <c r="AD488" s="216"/>
      <c r="AE488" s="353"/>
      <c r="AF488" s="353"/>
      <c r="AH488" s="15"/>
      <c r="AI488" s="226"/>
      <c r="AJ488" s="51"/>
      <c r="AK488" s="51"/>
      <c r="AL488" s="264"/>
      <c r="AM488" s="321"/>
      <c r="AN488" s="228"/>
      <c r="AO488" s="229"/>
      <c r="AP488" s="326"/>
      <c r="AQ488" s="329"/>
      <c r="AR488" s="337"/>
      <c r="AS488" s="321"/>
      <c r="AT488" s="228"/>
      <c r="AU488" s="228"/>
      <c r="AV488" s="229"/>
      <c r="AW488" s="229"/>
      <c r="AX488" s="229"/>
      <c r="AY488" s="329"/>
      <c r="AZ488" s="329"/>
      <c r="BA488" s="337"/>
      <c r="BB488" s="321"/>
      <c r="BC488" s="228"/>
      <c r="BD488" s="229"/>
      <c r="BE488" s="326"/>
      <c r="BF488" s="329"/>
      <c r="BG488" s="337"/>
      <c r="BH488" s="337"/>
      <c r="BI488" s="321"/>
      <c r="BJ488" s="51"/>
      <c r="BK488" s="51"/>
      <c r="BL488" s="326"/>
      <c r="BM488" s="329"/>
      <c r="BN488" s="337"/>
      <c r="BO488" s="321"/>
      <c r="BP488" s="228"/>
      <c r="BQ488" s="228"/>
      <c r="BR488" s="51"/>
      <c r="BS488" s="326"/>
      <c r="BT488" s="326"/>
    </row>
    <row r="489" spans="1:72" x14ac:dyDescent="0.25">
      <c r="A489" s="170">
        <v>45080</v>
      </c>
      <c r="B489" s="4"/>
      <c r="C489" s="394" t="s">
        <v>532</v>
      </c>
      <c r="D489" s="304">
        <v>14</v>
      </c>
      <c r="H489" s="216"/>
      <c r="I489" s="216"/>
      <c r="J489" s="216"/>
      <c r="K489" s="216"/>
      <c r="L489" s="216"/>
      <c r="M489" s="216"/>
      <c r="N489" s="304">
        <v>14</v>
      </c>
      <c r="P489" s="216"/>
      <c r="Q489" s="216"/>
      <c r="R489" s="216"/>
      <c r="S489" s="216"/>
      <c r="T489" s="216"/>
      <c r="U489" s="216"/>
      <c r="V489" s="216"/>
      <c r="W489" s="216"/>
      <c r="X489" s="216"/>
      <c r="Y489" s="216"/>
      <c r="Z489" s="216"/>
      <c r="AA489" s="374"/>
      <c r="AB489" s="216"/>
      <c r="AC489" s="216"/>
      <c r="AD489" s="216"/>
      <c r="AE489" s="353"/>
      <c r="AF489" s="353"/>
      <c r="AH489" s="15"/>
      <c r="AI489" s="226"/>
      <c r="AJ489" s="51"/>
      <c r="AK489" s="51"/>
      <c r="AL489" s="264"/>
      <c r="AM489" s="321"/>
      <c r="AN489" s="228"/>
      <c r="AO489" s="229"/>
      <c r="AP489" s="326"/>
      <c r="AQ489" s="329"/>
      <c r="AR489" s="337"/>
      <c r="AS489" s="321"/>
      <c r="AT489" s="228"/>
      <c r="AU489" s="228"/>
      <c r="AV489" s="229"/>
      <c r="AW489" s="229"/>
      <c r="AX489" s="229"/>
      <c r="AY489" s="329"/>
      <c r="AZ489" s="329"/>
      <c r="BA489" s="337"/>
      <c r="BB489" s="321"/>
      <c r="BC489" s="228"/>
      <c r="BD489" s="229"/>
      <c r="BE489" s="326"/>
      <c r="BF489" s="329"/>
      <c r="BG489" s="337"/>
      <c r="BH489" s="337"/>
      <c r="BI489" s="321"/>
      <c r="BJ489" s="51"/>
      <c r="BK489" s="51"/>
      <c r="BL489" s="326"/>
      <c r="BM489" s="329"/>
      <c r="BN489" s="337"/>
      <c r="BO489" s="321"/>
      <c r="BP489" s="228"/>
      <c r="BQ489" s="228"/>
      <c r="BR489" s="51"/>
      <c r="BS489" s="326"/>
      <c r="BT489" s="326"/>
    </row>
    <row r="490" spans="1:72" x14ac:dyDescent="0.25">
      <c r="A490" s="170">
        <v>45080</v>
      </c>
      <c r="B490" s="4"/>
      <c r="C490" s="394" t="s">
        <v>533</v>
      </c>
      <c r="D490" s="304">
        <v>14</v>
      </c>
      <c r="H490" s="216"/>
      <c r="I490" s="216"/>
      <c r="J490" s="216"/>
      <c r="K490" s="216"/>
      <c r="L490" s="216"/>
      <c r="M490" s="216"/>
      <c r="N490" s="304">
        <v>14</v>
      </c>
      <c r="P490" s="216"/>
      <c r="Q490" s="216"/>
      <c r="R490" s="216"/>
      <c r="S490" s="216"/>
      <c r="T490" s="216"/>
      <c r="U490" s="216"/>
      <c r="V490" s="216"/>
      <c r="W490" s="216"/>
      <c r="X490" s="216"/>
      <c r="Y490" s="216"/>
      <c r="Z490" s="216"/>
      <c r="AA490" s="374"/>
      <c r="AB490" s="216"/>
      <c r="AC490" s="216"/>
      <c r="AD490" s="216"/>
      <c r="AE490" s="353"/>
      <c r="AF490" s="353"/>
      <c r="AH490" s="15"/>
      <c r="AI490" s="226"/>
      <c r="AJ490" s="51"/>
      <c r="AK490" s="51"/>
      <c r="AL490" s="264"/>
      <c r="AM490" s="321"/>
      <c r="AN490" s="228"/>
      <c r="AO490" s="229"/>
      <c r="AP490" s="326"/>
      <c r="AQ490" s="329"/>
      <c r="AR490" s="337"/>
      <c r="AS490" s="321"/>
      <c r="AT490" s="228"/>
      <c r="AU490" s="228"/>
      <c r="AV490" s="229"/>
      <c r="AW490" s="229"/>
      <c r="AX490" s="229"/>
      <c r="AY490" s="329"/>
      <c r="AZ490" s="329"/>
      <c r="BA490" s="337"/>
      <c r="BB490" s="321"/>
      <c r="BC490" s="228"/>
      <c r="BD490" s="229"/>
      <c r="BE490" s="326"/>
      <c r="BF490" s="329"/>
      <c r="BG490" s="337"/>
      <c r="BH490" s="337"/>
      <c r="BI490" s="321"/>
      <c r="BJ490" s="51"/>
      <c r="BK490" s="51"/>
      <c r="BL490" s="326"/>
      <c r="BM490" s="329"/>
      <c r="BN490" s="337"/>
      <c r="BO490" s="321"/>
      <c r="BP490" s="228"/>
      <c r="BQ490" s="228"/>
      <c r="BR490" s="51"/>
      <c r="BS490" s="326"/>
      <c r="BT490" s="326"/>
    </row>
    <row r="491" spans="1:72" x14ac:dyDescent="0.25">
      <c r="A491" s="170">
        <v>45080</v>
      </c>
      <c r="B491" s="4"/>
      <c r="C491" s="394" t="s">
        <v>534</v>
      </c>
      <c r="D491" s="304">
        <v>14</v>
      </c>
      <c r="H491" s="216"/>
      <c r="I491" s="216"/>
      <c r="J491" s="216"/>
      <c r="K491" s="216"/>
      <c r="L491" s="216"/>
      <c r="M491" s="216"/>
      <c r="N491" s="304">
        <v>14</v>
      </c>
      <c r="P491" s="216"/>
      <c r="Q491" s="216"/>
      <c r="R491" s="216"/>
      <c r="S491" s="216"/>
      <c r="T491" s="216"/>
      <c r="U491" s="216"/>
      <c r="V491" s="216"/>
      <c r="W491" s="216"/>
      <c r="X491" s="216"/>
      <c r="Y491" s="216"/>
      <c r="Z491" s="216"/>
      <c r="AA491" s="374"/>
      <c r="AB491" s="216"/>
      <c r="AC491" s="216"/>
      <c r="AD491" s="216"/>
      <c r="AE491" s="353"/>
      <c r="AF491" s="353"/>
      <c r="AH491" s="15"/>
      <c r="AI491" s="226"/>
      <c r="AJ491" s="51"/>
      <c r="AK491" s="51"/>
      <c r="AL491" s="264"/>
      <c r="AM491" s="321"/>
      <c r="AN491" s="228"/>
      <c r="AO491" s="229"/>
      <c r="AP491" s="326"/>
      <c r="AQ491" s="329"/>
      <c r="AR491" s="337"/>
      <c r="AS491" s="321"/>
      <c r="AT491" s="228"/>
      <c r="AU491" s="228"/>
      <c r="AV491" s="229"/>
      <c r="AW491" s="229"/>
      <c r="AX491" s="229"/>
      <c r="AY491" s="329"/>
      <c r="AZ491" s="329"/>
      <c r="BA491" s="337"/>
      <c r="BB491" s="321"/>
      <c r="BC491" s="228"/>
      <c r="BD491" s="229"/>
      <c r="BE491" s="326"/>
      <c r="BF491" s="329"/>
      <c r="BG491" s="337"/>
      <c r="BH491" s="337"/>
      <c r="BI491" s="321"/>
      <c r="BJ491" s="51"/>
      <c r="BK491" s="51"/>
      <c r="BL491" s="326"/>
      <c r="BM491" s="329"/>
      <c r="BN491" s="337"/>
      <c r="BO491" s="321"/>
      <c r="BP491" s="228"/>
      <c r="BQ491" s="228"/>
      <c r="BR491" s="51"/>
      <c r="BS491" s="326"/>
      <c r="BT491" s="326"/>
    </row>
    <row r="492" spans="1:72" x14ac:dyDescent="0.25">
      <c r="A492" s="170">
        <v>45081</v>
      </c>
      <c r="B492" s="4"/>
      <c r="C492" s="587" t="s">
        <v>535</v>
      </c>
      <c r="D492" s="304">
        <v>12.5</v>
      </c>
      <c r="H492" s="216"/>
      <c r="I492" s="216"/>
      <c r="J492" s="216"/>
      <c r="K492" s="216"/>
      <c r="L492" s="216"/>
      <c r="M492" s="216"/>
      <c r="N492" s="216">
        <v>12.5</v>
      </c>
      <c r="P492" s="216"/>
      <c r="Q492" s="216"/>
      <c r="R492" s="216"/>
      <c r="S492" s="216"/>
      <c r="T492" s="216"/>
      <c r="U492" s="216"/>
      <c r="V492" s="216"/>
      <c r="W492" s="216"/>
      <c r="X492" s="216"/>
      <c r="Y492" s="216"/>
      <c r="Z492" s="216"/>
      <c r="AA492" s="374"/>
      <c r="AB492" s="216"/>
      <c r="AC492" s="216"/>
      <c r="AD492" s="216"/>
      <c r="AE492" s="353"/>
      <c r="AF492" s="353"/>
      <c r="AH492" s="15"/>
      <c r="AI492" s="226"/>
      <c r="AJ492" s="51"/>
      <c r="AK492" s="51"/>
      <c r="AL492" s="264"/>
      <c r="AM492" s="321"/>
      <c r="AN492" s="228"/>
      <c r="AO492" s="229"/>
      <c r="AP492" s="326"/>
      <c r="AQ492" s="329"/>
      <c r="AR492" s="337"/>
      <c r="AS492" s="321"/>
      <c r="AT492" s="228"/>
      <c r="AU492" s="228"/>
      <c r="AV492" s="229"/>
      <c r="AW492" s="229"/>
      <c r="AX492" s="229"/>
      <c r="AY492" s="329"/>
      <c r="AZ492" s="329"/>
      <c r="BA492" s="337"/>
      <c r="BB492" s="321"/>
      <c r="BC492" s="228"/>
      <c r="BD492" s="229"/>
      <c r="BE492" s="326"/>
      <c r="BF492" s="329"/>
      <c r="BG492" s="337"/>
      <c r="BH492" s="337"/>
      <c r="BI492" s="321"/>
      <c r="BJ492" s="51"/>
      <c r="BK492" s="51"/>
      <c r="BL492" s="326"/>
      <c r="BM492" s="329"/>
      <c r="BN492" s="337"/>
      <c r="BO492" s="321"/>
      <c r="BP492" s="228"/>
      <c r="BQ492" s="228"/>
      <c r="BR492" s="51"/>
      <c r="BS492" s="326"/>
      <c r="BT492" s="326"/>
    </row>
    <row r="493" spans="1:72" x14ac:dyDescent="0.25">
      <c r="A493" s="170">
        <v>45081</v>
      </c>
      <c r="B493" s="4"/>
      <c r="C493" s="394" t="s">
        <v>536</v>
      </c>
      <c r="D493" s="304">
        <v>12.5</v>
      </c>
      <c r="H493" s="216"/>
      <c r="I493" s="216"/>
      <c r="J493" s="216"/>
      <c r="K493" s="216"/>
      <c r="L493" s="216"/>
      <c r="M493" s="216"/>
      <c r="N493" s="216">
        <v>12.5</v>
      </c>
      <c r="P493" s="216"/>
      <c r="Q493" s="216"/>
      <c r="R493" s="216"/>
      <c r="S493" s="216"/>
      <c r="T493" s="216"/>
      <c r="U493" s="216"/>
      <c r="V493" s="216"/>
      <c r="W493" s="216"/>
      <c r="X493" s="216"/>
      <c r="Y493" s="216"/>
      <c r="Z493" s="216"/>
      <c r="AA493" s="374"/>
      <c r="AB493" s="216"/>
      <c r="AC493" s="216"/>
      <c r="AD493" s="216"/>
      <c r="AE493" s="353"/>
      <c r="AF493" s="353"/>
      <c r="AH493" s="15"/>
      <c r="AI493" s="226"/>
      <c r="AJ493" s="51"/>
      <c r="AK493" s="51"/>
      <c r="AL493" s="264"/>
      <c r="AM493" s="321"/>
      <c r="AN493" s="228"/>
      <c r="AO493" s="229"/>
      <c r="AP493" s="326"/>
      <c r="AQ493" s="329"/>
      <c r="AR493" s="337"/>
      <c r="AS493" s="321"/>
      <c r="AT493" s="228"/>
      <c r="AU493" s="228"/>
      <c r="AV493" s="229"/>
      <c r="AW493" s="229"/>
      <c r="AX493" s="229"/>
      <c r="AY493" s="329"/>
      <c r="AZ493" s="329"/>
      <c r="BA493" s="337"/>
      <c r="BB493" s="321"/>
      <c r="BC493" s="228"/>
      <c r="BD493" s="229"/>
      <c r="BE493" s="326"/>
      <c r="BF493" s="329"/>
      <c r="BG493" s="337"/>
      <c r="BH493" s="337"/>
      <c r="BI493" s="321"/>
      <c r="BJ493" s="51"/>
      <c r="BK493" s="51"/>
      <c r="BL493" s="326"/>
      <c r="BM493" s="329"/>
      <c r="BN493" s="514"/>
      <c r="BO493" s="321"/>
      <c r="BP493" s="228"/>
      <c r="BQ493" s="228"/>
      <c r="BR493" s="51"/>
      <c r="BS493" s="326"/>
      <c r="BT493" s="326"/>
    </row>
    <row r="494" spans="1:72" x14ac:dyDescent="0.25">
      <c r="A494" s="170">
        <v>45081</v>
      </c>
      <c r="B494" s="4"/>
      <c r="C494" s="394" t="s">
        <v>537</v>
      </c>
      <c r="D494" s="304">
        <v>12.5</v>
      </c>
      <c r="H494" s="216"/>
      <c r="I494" s="216"/>
      <c r="J494" s="216"/>
      <c r="K494" s="216"/>
      <c r="L494" s="216"/>
      <c r="M494" s="216"/>
      <c r="N494" s="216">
        <v>12.5</v>
      </c>
      <c r="P494" s="216"/>
      <c r="Q494" s="216"/>
      <c r="R494" s="216"/>
      <c r="S494" s="216"/>
      <c r="T494" s="216"/>
      <c r="U494" s="216"/>
      <c r="V494" s="216"/>
      <c r="W494" s="216"/>
      <c r="X494" s="216"/>
      <c r="Y494" s="216"/>
      <c r="Z494" s="216"/>
      <c r="AA494" s="374"/>
      <c r="AB494" s="216"/>
      <c r="AC494" s="216"/>
      <c r="AD494" s="216"/>
      <c r="AE494" s="353"/>
      <c r="AF494" s="353"/>
      <c r="AH494" s="15"/>
      <c r="AI494" s="226"/>
      <c r="AJ494" s="51"/>
      <c r="AK494" s="51"/>
      <c r="AL494" s="264"/>
      <c r="AM494" s="321"/>
      <c r="AN494" s="228"/>
      <c r="AO494" s="229"/>
      <c r="AP494" s="326"/>
      <c r="AQ494" s="329"/>
      <c r="AR494" s="337"/>
      <c r="AS494" s="321"/>
      <c r="AT494" s="228"/>
      <c r="AU494" s="228"/>
      <c r="AV494" s="229"/>
      <c r="AW494" s="229"/>
      <c r="AX494" s="229"/>
      <c r="AY494" s="329"/>
      <c r="AZ494" s="329"/>
      <c r="BA494" s="337"/>
      <c r="BB494" s="321"/>
      <c r="BC494" s="228"/>
      <c r="BD494" s="229"/>
      <c r="BE494" s="326"/>
      <c r="BF494" s="329"/>
      <c r="BG494" s="337"/>
      <c r="BH494" s="337"/>
      <c r="BI494" s="321"/>
      <c r="BJ494" s="51"/>
      <c r="BK494" s="51"/>
      <c r="BL494" s="326"/>
      <c r="BM494" s="329"/>
      <c r="BN494" s="514"/>
      <c r="BO494" s="321"/>
      <c r="BP494" s="228"/>
      <c r="BQ494" s="228"/>
      <c r="BR494" s="51"/>
      <c r="BS494" s="326"/>
      <c r="BT494" s="326"/>
    </row>
    <row r="495" spans="1:72" x14ac:dyDescent="0.25">
      <c r="A495" s="170">
        <v>45081</v>
      </c>
      <c r="B495" s="4"/>
      <c r="C495" s="394" t="s">
        <v>538</v>
      </c>
      <c r="D495" s="304">
        <v>12.5</v>
      </c>
      <c r="H495" s="216"/>
      <c r="I495" s="216"/>
      <c r="J495" s="216"/>
      <c r="K495" s="216"/>
      <c r="L495" s="216"/>
      <c r="M495" s="216"/>
      <c r="N495" s="216">
        <v>12.5</v>
      </c>
      <c r="P495" s="216"/>
      <c r="Q495" s="216"/>
      <c r="R495" s="216"/>
      <c r="S495" s="216"/>
      <c r="T495" s="216"/>
      <c r="U495" s="216"/>
      <c r="V495" s="216"/>
      <c r="W495" s="216"/>
      <c r="X495" s="216"/>
      <c r="Y495" s="216"/>
      <c r="Z495" s="216"/>
      <c r="AA495" s="374"/>
      <c r="AB495" s="216"/>
      <c r="AC495" s="216"/>
      <c r="AD495" s="216"/>
      <c r="AE495" s="353"/>
      <c r="AF495" s="353"/>
      <c r="AH495" s="15"/>
      <c r="AI495" s="226"/>
      <c r="AJ495" s="51"/>
      <c r="AK495" s="51"/>
      <c r="AL495" s="264"/>
      <c r="AM495" s="321"/>
      <c r="AN495" s="228"/>
      <c r="AO495" s="229"/>
      <c r="AP495" s="326"/>
      <c r="AQ495" s="329"/>
      <c r="AR495" s="337"/>
      <c r="AS495" s="321"/>
      <c r="AT495" s="228"/>
      <c r="AU495" s="228"/>
      <c r="AV495" s="229"/>
      <c r="AW495" s="229"/>
      <c r="AX495" s="229"/>
      <c r="AY495" s="329"/>
      <c r="AZ495" s="329"/>
      <c r="BA495" s="337"/>
      <c r="BB495" s="321"/>
      <c r="BC495" s="228"/>
      <c r="BD495" s="229"/>
      <c r="BE495" s="326"/>
      <c r="BF495" s="329"/>
      <c r="BG495" s="337"/>
      <c r="BH495" s="337"/>
      <c r="BI495" s="321"/>
      <c r="BJ495" s="51"/>
      <c r="BK495" s="51"/>
      <c r="BL495" s="326"/>
      <c r="BM495" s="329"/>
      <c r="BN495" s="514"/>
      <c r="BO495" s="321"/>
      <c r="BP495" s="228"/>
      <c r="BQ495" s="228"/>
      <c r="BR495" s="51"/>
      <c r="BS495" s="326"/>
      <c r="BT495" s="326"/>
    </row>
    <row r="496" spans="1:72" x14ac:dyDescent="0.25">
      <c r="A496" s="170">
        <v>45081</v>
      </c>
      <c r="B496" s="4"/>
      <c r="C496" s="394" t="s">
        <v>539</v>
      </c>
      <c r="D496" s="304">
        <v>12.5</v>
      </c>
      <c r="H496" s="216"/>
      <c r="I496" s="216"/>
      <c r="J496" s="216"/>
      <c r="K496" s="216"/>
      <c r="L496" s="216"/>
      <c r="M496" s="216"/>
      <c r="N496" s="216">
        <v>12.5</v>
      </c>
      <c r="P496" s="216"/>
      <c r="Q496" s="216"/>
      <c r="R496" s="216"/>
      <c r="S496" s="216"/>
      <c r="T496" s="216"/>
      <c r="U496" s="216"/>
      <c r="V496" s="216"/>
      <c r="W496" s="216"/>
      <c r="X496" s="216"/>
      <c r="Y496" s="216"/>
      <c r="Z496" s="216"/>
      <c r="AA496" s="374"/>
      <c r="AB496" s="216"/>
      <c r="AC496" s="216"/>
      <c r="AD496" s="216"/>
      <c r="AE496" s="353"/>
      <c r="AF496" s="353"/>
      <c r="AH496" s="15"/>
      <c r="AI496" s="226"/>
      <c r="AJ496" s="51"/>
      <c r="AK496" s="51"/>
      <c r="AL496" s="264"/>
      <c r="AM496" s="321"/>
      <c r="AN496" s="228"/>
      <c r="AO496" s="229"/>
      <c r="AP496" s="326"/>
      <c r="AQ496" s="329"/>
      <c r="AR496" s="337"/>
      <c r="AS496" s="321"/>
      <c r="AT496" s="228"/>
      <c r="AU496" s="228"/>
      <c r="AV496" s="229"/>
      <c r="AW496" s="229"/>
      <c r="AX496" s="229"/>
      <c r="AY496" s="329"/>
      <c r="AZ496" s="329"/>
      <c r="BA496" s="337"/>
      <c r="BB496" s="321"/>
      <c r="BC496" s="228"/>
      <c r="BD496" s="229"/>
      <c r="BE496" s="326"/>
      <c r="BF496" s="329"/>
      <c r="BG496" s="337"/>
      <c r="BH496" s="337"/>
      <c r="BI496" s="321"/>
      <c r="BJ496" s="51"/>
      <c r="BK496" s="51"/>
      <c r="BL496" s="326"/>
      <c r="BM496" s="329"/>
      <c r="BN496" s="514"/>
      <c r="BO496" s="321"/>
      <c r="BP496" s="228"/>
      <c r="BQ496" s="228"/>
      <c r="BR496" s="51"/>
      <c r="BS496" s="326"/>
      <c r="BT496" s="326"/>
    </row>
    <row r="497" spans="1:72" x14ac:dyDescent="0.25">
      <c r="A497" s="170">
        <v>45081</v>
      </c>
      <c r="B497" s="4"/>
      <c r="C497" s="394" t="s">
        <v>540</v>
      </c>
      <c r="D497" s="304">
        <v>14</v>
      </c>
      <c r="H497" s="216"/>
      <c r="I497" s="216"/>
      <c r="J497" s="216"/>
      <c r="K497" s="216"/>
      <c r="L497" s="216"/>
      <c r="M497" s="216"/>
      <c r="N497" s="216">
        <v>14</v>
      </c>
      <c r="P497" s="216"/>
      <c r="Q497" s="216"/>
      <c r="R497" s="216"/>
      <c r="S497" s="216"/>
      <c r="T497" s="216"/>
      <c r="U497" s="216"/>
      <c r="V497" s="216"/>
      <c r="W497" s="216"/>
      <c r="X497" s="216"/>
      <c r="Y497" s="216"/>
      <c r="Z497" s="216"/>
      <c r="AA497" s="374"/>
      <c r="AB497" s="216"/>
      <c r="AC497" s="216"/>
      <c r="AD497" s="216"/>
      <c r="AE497" s="353"/>
      <c r="AF497" s="353"/>
      <c r="AH497" s="15"/>
      <c r="AI497" s="226"/>
      <c r="AJ497" s="51"/>
      <c r="AK497" s="51"/>
      <c r="AL497" s="264"/>
      <c r="AM497" s="321"/>
      <c r="AN497" s="228"/>
      <c r="AO497" s="229"/>
      <c r="AP497" s="326"/>
      <c r="AQ497" s="329"/>
      <c r="AR497" s="337"/>
      <c r="AS497" s="321"/>
      <c r="AT497" s="228"/>
      <c r="AU497" s="228"/>
      <c r="AV497" s="229"/>
      <c r="AW497" s="229"/>
      <c r="AX497" s="229"/>
      <c r="AY497" s="329"/>
      <c r="AZ497" s="329"/>
      <c r="BA497" s="337"/>
      <c r="BB497" s="321"/>
      <c r="BC497" s="228"/>
      <c r="BD497" s="229"/>
      <c r="BE497" s="326"/>
      <c r="BF497" s="329"/>
      <c r="BG497" s="337"/>
      <c r="BH497" s="337"/>
      <c r="BI497" s="321"/>
      <c r="BJ497" s="51"/>
      <c r="BK497" s="51"/>
      <c r="BL497" s="326"/>
      <c r="BM497" s="329"/>
      <c r="BN497" s="514"/>
      <c r="BO497" s="321"/>
      <c r="BP497" s="228"/>
      <c r="BQ497" s="228"/>
      <c r="BR497" s="51"/>
      <c r="BS497" s="326"/>
      <c r="BT497" s="326"/>
    </row>
    <row r="498" spans="1:72" x14ac:dyDescent="0.25">
      <c r="A498" s="170">
        <v>45081</v>
      </c>
      <c r="B498" s="4"/>
      <c r="C498" s="394" t="s">
        <v>541</v>
      </c>
      <c r="D498" s="304">
        <v>12.5</v>
      </c>
      <c r="H498" s="216"/>
      <c r="I498" s="216"/>
      <c r="J498" s="216"/>
      <c r="K498" s="216"/>
      <c r="L498" s="216"/>
      <c r="M498" s="216"/>
      <c r="N498" s="216">
        <v>12.5</v>
      </c>
      <c r="P498" s="216"/>
      <c r="Q498" s="216"/>
      <c r="R498" s="216"/>
      <c r="S498" s="216"/>
      <c r="T498" s="216"/>
      <c r="U498" s="216"/>
      <c r="V498" s="216"/>
      <c r="W498" s="216"/>
      <c r="X498" s="216"/>
      <c r="Y498" s="216"/>
      <c r="Z498" s="216"/>
      <c r="AA498" s="374"/>
      <c r="AB498" s="216"/>
      <c r="AC498" s="216"/>
      <c r="AD498" s="216"/>
      <c r="AE498" s="353"/>
      <c r="AF498" s="353"/>
      <c r="AH498" s="15"/>
      <c r="AI498" s="226"/>
      <c r="AJ498" s="51"/>
      <c r="AK498" s="51"/>
      <c r="AL498" s="264"/>
      <c r="AM498" s="321"/>
      <c r="AN498" s="228"/>
      <c r="AO498" s="229"/>
      <c r="AP498" s="326"/>
      <c r="AQ498" s="329"/>
      <c r="AR498" s="337"/>
      <c r="AS498" s="321"/>
      <c r="AT498" s="228"/>
      <c r="AU498" s="228"/>
      <c r="AV498" s="229"/>
      <c r="AW498" s="229"/>
      <c r="AX498" s="229"/>
      <c r="AY498" s="329"/>
      <c r="AZ498" s="329"/>
      <c r="BA498" s="337"/>
      <c r="BB498" s="321"/>
      <c r="BC498" s="228"/>
      <c r="BD498" s="229"/>
      <c r="BE498" s="326"/>
      <c r="BF498" s="329"/>
      <c r="BG498" s="337"/>
      <c r="BH498" s="337"/>
      <c r="BI498" s="321"/>
      <c r="BJ498" s="51"/>
      <c r="BK498" s="51"/>
      <c r="BL498" s="326"/>
      <c r="BM498" s="329"/>
      <c r="BN498" s="514"/>
      <c r="BO498" s="321"/>
      <c r="BP498" s="228"/>
      <c r="BQ498" s="228"/>
      <c r="BR498" s="51"/>
      <c r="BS498" s="326"/>
      <c r="BT498" s="326"/>
    </row>
    <row r="499" spans="1:72" x14ac:dyDescent="0.25">
      <c r="A499" s="170">
        <v>45082</v>
      </c>
      <c r="B499" s="4"/>
      <c r="C499" s="394" t="s">
        <v>542</v>
      </c>
      <c r="D499" s="304">
        <v>12.5</v>
      </c>
      <c r="H499" s="216"/>
      <c r="I499" s="216"/>
      <c r="J499" s="216"/>
      <c r="K499" s="216"/>
      <c r="L499" s="216"/>
      <c r="M499" s="216"/>
      <c r="N499" s="216">
        <v>12.5</v>
      </c>
      <c r="P499" s="216"/>
      <c r="Q499" s="216"/>
      <c r="R499" s="216"/>
      <c r="S499" s="216"/>
      <c r="T499" s="216"/>
      <c r="U499" s="216"/>
      <c r="V499" s="216"/>
      <c r="W499" s="216"/>
      <c r="X499" s="216"/>
      <c r="Y499" s="216"/>
      <c r="Z499" s="216"/>
      <c r="AA499" s="374"/>
      <c r="AB499" s="216"/>
      <c r="AC499" s="216"/>
      <c r="AD499" s="216"/>
      <c r="AE499" s="353"/>
      <c r="AF499" s="353"/>
      <c r="AH499" s="15"/>
      <c r="AI499" s="226"/>
      <c r="AJ499" s="51"/>
      <c r="AK499" s="51"/>
      <c r="AL499" s="264"/>
      <c r="AM499" s="321"/>
      <c r="AN499" s="228"/>
      <c r="AO499" s="229"/>
      <c r="AP499" s="326"/>
      <c r="AQ499" s="329"/>
      <c r="AR499" s="337"/>
      <c r="AS499" s="321"/>
      <c r="AT499" s="228"/>
      <c r="AU499" s="228"/>
      <c r="AV499" s="229"/>
      <c r="AW499" s="229"/>
      <c r="AX499" s="229"/>
      <c r="AY499" s="329"/>
      <c r="AZ499" s="329"/>
      <c r="BA499" s="337"/>
      <c r="BB499" s="321"/>
      <c r="BC499" s="228"/>
      <c r="BD499" s="229"/>
      <c r="BE499" s="326"/>
      <c r="BF499" s="329"/>
      <c r="BG499" s="337"/>
      <c r="BH499" s="337"/>
      <c r="BI499" s="321"/>
      <c r="BJ499" s="51"/>
      <c r="BK499" s="51"/>
      <c r="BL499" s="326"/>
      <c r="BM499" s="329"/>
      <c r="BN499" s="514"/>
      <c r="BO499" s="321"/>
      <c r="BP499" s="228"/>
      <c r="BQ499" s="228"/>
      <c r="BR499" s="51"/>
      <c r="BS499" s="326"/>
      <c r="BT499" s="326"/>
    </row>
    <row r="500" spans="1:72" x14ac:dyDescent="0.25">
      <c r="A500" s="170">
        <v>45082</v>
      </c>
      <c r="B500" s="4"/>
      <c r="C500" s="394" t="s">
        <v>501</v>
      </c>
      <c r="D500" s="304">
        <v>14</v>
      </c>
      <c r="H500" s="216"/>
      <c r="I500" s="216"/>
      <c r="J500" s="216"/>
      <c r="K500" s="216"/>
      <c r="L500" s="216"/>
      <c r="M500" s="216"/>
      <c r="N500" s="216">
        <v>14</v>
      </c>
      <c r="P500" s="216"/>
      <c r="Q500" s="216"/>
      <c r="R500" s="216"/>
      <c r="S500" s="216"/>
      <c r="T500" s="216"/>
      <c r="U500" s="216"/>
      <c r="V500" s="216"/>
      <c r="W500" s="216"/>
      <c r="X500" s="216"/>
      <c r="Y500" s="216"/>
      <c r="Z500" s="216"/>
      <c r="AA500" s="374"/>
      <c r="AB500" s="216"/>
      <c r="AC500" s="216"/>
      <c r="AD500" s="216"/>
      <c r="AE500" s="353"/>
      <c r="AF500" s="353"/>
      <c r="AH500" s="15"/>
      <c r="AI500" s="226"/>
      <c r="AJ500" s="51"/>
      <c r="AK500" s="51"/>
      <c r="AL500" s="264"/>
      <c r="AM500" s="321"/>
      <c r="AN500" s="228"/>
      <c r="AO500" s="229"/>
      <c r="AP500" s="326"/>
      <c r="AQ500" s="329"/>
      <c r="AR500" s="337"/>
      <c r="AS500" s="321"/>
      <c r="AT500" s="228"/>
      <c r="AU500" s="228"/>
      <c r="AV500" s="229"/>
      <c r="AW500" s="229"/>
      <c r="AX500" s="229"/>
      <c r="AY500" s="329"/>
      <c r="AZ500" s="329"/>
      <c r="BA500" s="337"/>
      <c r="BB500" s="321"/>
      <c r="BC500" s="228"/>
      <c r="BD500" s="229"/>
      <c r="BE500" s="326"/>
      <c r="BF500" s="329"/>
      <c r="BG500" s="337"/>
      <c r="BH500" s="337"/>
      <c r="BI500" s="321"/>
      <c r="BJ500" s="51"/>
      <c r="BK500" s="51"/>
      <c r="BL500" s="326"/>
      <c r="BM500" s="329"/>
      <c r="BN500" s="514"/>
      <c r="BO500" s="321"/>
      <c r="BP500" s="228"/>
      <c r="BQ500" s="228"/>
      <c r="BR500" s="51"/>
      <c r="BS500" s="326"/>
      <c r="BT500" s="326"/>
    </row>
    <row r="501" spans="1:72" x14ac:dyDescent="0.25">
      <c r="A501" s="170">
        <v>45083</v>
      </c>
      <c r="B501" s="4"/>
      <c r="C501" s="587" t="s">
        <v>543</v>
      </c>
      <c r="D501" s="216">
        <v>12.5</v>
      </c>
      <c r="N501" s="344">
        <v>12.5</v>
      </c>
      <c r="P501" s="216"/>
      <c r="Q501" s="216"/>
      <c r="R501" s="216"/>
      <c r="S501" s="216"/>
      <c r="T501" s="216"/>
      <c r="U501" s="216"/>
      <c r="V501" s="216"/>
      <c r="W501" s="216"/>
      <c r="X501" s="216"/>
      <c r="Y501" s="216"/>
      <c r="Z501" s="216"/>
      <c r="AA501" s="374"/>
      <c r="AB501" s="216"/>
      <c r="AC501" s="216"/>
      <c r="AD501" s="216"/>
      <c r="AE501" s="353"/>
      <c r="AF501" s="353"/>
      <c r="AH501" s="15"/>
      <c r="AI501" s="226"/>
      <c r="AJ501" s="51"/>
      <c r="AK501" s="51"/>
      <c r="AL501" s="264"/>
      <c r="AM501" s="321"/>
      <c r="AN501" s="228"/>
      <c r="AO501" s="229"/>
      <c r="AP501" s="326"/>
      <c r="AQ501" s="329"/>
      <c r="AR501" s="337"/>
      <c r="AS501" s="321"/>
      <c r="AT501" s="228"/>
      <c r="AU501" s="228"/>
      <c r="AV501" s="229"/>
      <c r="AW501" s="229"/>
      <c r="AX501" s="229"/>
      <c r="AY501" s="329"/>
      <c r="AZ501" s="329"/>
      <c r="BA501" s="337"/>
      <c r="BB501" s="321"/>
      <c r="BC501" s="228"/>
      <c r="BD501" s="229"/>
      <c r="BE501" s="326"/>
      <c r="BF501" s="329"/>
      <c r="BG501" s="337"/>
      <c r="BH501" s="337"/>
      <c r="BI501" s="321"/>
      <c r="BJ501" s="51"/>
      <c r="BK501" s="51"/>
      <c r="BL501" s="326"/>
      <c r="BM501" s="329"/>
      <c r="BN501" s="337"/>
      <c r="BO501" s="321"/>
      <c r="BP501" s="228"/>
      <c r="BQ501" s="228"/>
      <c r="BR501" s="51"/>
      <c r="BS501" s="326"/>
      <c r="BT501" s="326"/>
    </row>
    <row r="502" spans="1:72" x14ac:dyDescent="0.25">
      <c r="A502" s="170">
        <v>45083</v>
      </c>
      <c r="B502" s="4"/>
      <c r="C502" s="587" t="s">
        <v>654</v>
      </c>
      <c r="D502" s="216">
        <v>14</v>
      </c>
      <c r="N502" s="344">
        <v>14</v>
      </c>
      <c r="P502" s="216"/>
      <c r="Q502" s="216"/>
      <c r="R502" s="216"/>
      <c r="S502" s="216"/>
      <c r="T502" s="216"/>
      <c r="U502" s="216"/>
      <c r="V502" s="216"/>
      <c r="W502" s="216"/>
      <c r="X502" s="216"/>
      <c r="Y502" s="216"/>
      <c r="Z502" s="216"/>
      <c r="AA502" s="374"/>
      <c r="AB502" s="216"/>
      <c r="AC502" s="216"/>
      <c r="AD502" s="216"/>
      <c r="AE502" s="353"/>
      <c r="AF502" s="353"/>
      <c r="AH502" s="15"/>
      <c r="AI502" s="226"/>
      <c r="AJ502" s="51"/>
      <c r="AK502" s="51"/>
      <c r="AL502" s="264"/>
      <c r="AM502" s="321"/>
      <c r="AN502" s="228"/>
      <c r="AO502" s="229"/>
      <c r="AP502" s="326"/>
      <c r="AQ502" s="329"/>
      <c r="AR502" s="337"/>
      <c r="AS502" s="321"/>
      <c r="AT502" s="228"/>
      <c r="AU502" s="228"/>
      <c r="AV502" s="229"/>
      <c r="AW502" s="229"/>
      <c r="AX502" s="229"/>
      <c r="AY502" s="329"/>
      <c r="AZ502" s="329"/>
      <c r="BA502" s="337"/>
      <c r="BB502" s="321"/>
      <c r="BC502" s="228"/>
      <c r="BD502" s="229"/>
      <c r="BE502" s="517"/>
      <c r="BF502" s="329"/>
      <c r="BG502" s="337"/>
      <c r="BH502" s="337"/>
      <c r="BI502" s="321"/>
      <c r="BJ502" s="51"/>
      <c r="BK502" s="51"/>
      <c r="BL502" s="326"/>
      <c r="BM502" s="329"/>
      <c r="BN502" s="337"/>
      <c r="BO502" s="321"/>
      <c r="BP502" s="228"/>
      <c r="BQ502" s="228"/>
      <c r="BR502" s="51"/>
      <c r="BS502" s="326"/>
      <c r="BT502" s="326"/>
    </row>
    <row r="503" spans="1:72" x14ac:dyDescent="0.25">
      <c r="A503" s="170">
        <v>45083</v>
      </c>
      <c r="B503" s="4"/>
      <c r="C503" s="587" t="s">
        <v>544</v>
      </c>
      <c r="D503" s="216">
        <v>12.5</v>
      </c>
      <c r="N503" s="344">
        <v>12.5</v>
      </c>
      <c r="P503" s="216"/>
      <c r="Q503" s="216"/>
      <c r="R503" s="216"/>
      <c r="S503" s="216"/>
      <c r="T503" s="216"/>
      <c r="U503" s="216"/>
      <c r="V503" s="216"/>
      <c r="W503" s="216"/>
      <c r="X503" s="216"/>
      <c r="Y503" s="216"/>
      <c r="Z503" s="216"/>
      <c r="AA503" s="374"/>
      <c r="AB503" s="216"/>
      <c r="AC503" s="216"/>
      <c r="AD503" s="216"/>
      <c r="AE503" s="353"/>
      <c r="AF503" s="353"/>
      <c r="AH503" s="15"/>
      <c r="AI503" s="226"/>
      <c r="AJ503" s="51"/>
      <c r="AK503" s="51"/>
      <c r="AL503" s="264"/>
      <c r="AM503" s="321"/>
      <c r="AN503" s="228"/>
      <c r="AO503" s="229"/>
      <c r="AP503" s="326"/>
      <c r="AQ503" s="329"/>
      <c r="AR503" s="337"/>
      <c r="AS503" s="321"/>
      <c r="AT503" s="228"/>
      <c r="AU503" s="228"/>
      <c r="AV503" s="229"/>
      <c r="AW503" s="229"/>
      <c r="AX503" s="229"/>
      <c r="AY503" s="329"/>
      <c r="AZ503" s="329"/>
      <c r="BA503" s="337"/>
      <c r="BB503" s="321"/>
      <c r="BC503" s="228"/>
      <c r="BD503" s="229"/>
      <c r="BE503" s="326"/>
      <c r="BF503" s="329"/>
      <c r="BG503" s="337"/>
      <c r="BH503" s="337"/>
      <c r="BI503" s="321"/>
      <c r="BJ503" s="51"/>
      <c r="BK503" s="51"/>
      <c r="BL503" s="326"/>
      <c r="BM503" s="329"/>
      <c r="BN503" s="337"/>
      <c r="BO503" s="321"/>
      <c r="BP503" s="228"/>
      <c r="BQ503" s="228"/>
      <c r="BR503" s="51"/>
      <c r="BS503" s="326"/>
      <c r="BT503" s="326"/>
    </row>
    <row r="504" spans="1:72" x14ac:dyDescent="0.25">
      <c r="A504" s="170">
        <v>45083</v>
      </c>
      <c r="B504" s="4"/>
      <c r="C504" s="587" t="s">
        <v>545</v>
      </c>
      <c r="D504" s="216">
        <v>2</v>
      </c>
      <c r="O504" s="216">
        <v>2</v>
      </c>
      <c r="P504" s="216"/>
      <c r="Q504" s="216"/>
      <c r="R504" s="216"/>
      <c r="S504" s="216"/>
      <c r="T504" s="216"/>
      <c r="U504" s="216"/>
      <c r="V504" s="216"/>
      <c r="W504" s="216"/>
      <c r="X504" s="216"/>
      <c r="Y504" s="216"/>
      <c r="Z504" s="216"/>
      <c r="AA504" s="374"/>
      <c r="AB504" s="216"/>
      <c r="AC504" s="216"/>
      <c r="AD504" s="216"/>
      <c r="AE504" s="353"/>
      <c r="AF504" s="353"/>
      <c r="AH504" s="15"/>
      <c r="AI504" s="226"/>
      <c r="AJ504" s="51"/>
      <c r="AK504" s="51"/>
      <c r="AL504" s="264"/>
      <c r="AM504" s="321"/>
      <c r="AN504" s="228"/>
      <c r="AO504" s="229"/>
      <c r="AP504" s="326"/>
      <c r="AQ504" s="329"/>
      <c r="AR504" s="337"/>
      <c r="AS504" s="321"/>
      <c r="AT504" s="228"/>
      <c r="AU504" s="228"/>
      <c r="AV504" s="229"/>
      <c r="AW504" s="229"/>
      <c r="AX504" s="229"/>
      <c r="AY504" s="329"/>
      <c r="AZ504" s="329"/>
      <c r="BA504" s="337"/>
      <c r="BB504" s="321"/>
      <c r="BC504" s="228"/>
      <c r="BD504" s="229"/>
      <c r="BE504" s="326"/>
      <c r="BF504" s="329"/>
      <c r="BG504" s="337"/>
      <c r="BH504" s="337"/>
      <c r="BI504" s="321"/>
      <c r="BJ504" s="51"/>
      <c r="BK504" s="51"/>
      <c r="BL504" s="326"/>
      <c r="BM504" s="329"/>
      <c r="BN504" s="337"/>
      <c r="BO504" s="321"/>
      <c r="BP504" s="228"/>
      <c r="BQ504" s="228"/>
      <c r="BR504" s="51"/>
      <c r="BS504" s="326"/>
      <c r="BT504" s="326"/>
    </row>
    <row r="505" spans="1:72" x14ac:dyDescent="0.25">
      <c r="A505" s="170">
        <v>45084</v>
      </c>
      <c r="B505" s="4"/>
      <c r="C505" s="588" t="s">
        <v>546</v>
      </c>
      <c r="D505" s="216">
        <v>12.5</v>
      </c>
      <c r="N505" s="344">
        <v>12.5</v>
      </c>
      <c r="P505" s="216"/>
      <c r="Q505" s="216"/>
      <c r="R505" s="216"/>
      <c r="S505" s="216"/>
      <c r="T505" s="216"/>
      <c r="U505" s="216"/>
      <c r="V505" s="216"/>
      <c r="W505" s="216"/>
      <c r="X505" s="216"/>
      <c r="Y505" s="216"/>
      <c r="Z505" s="216"/>
      <c r="AA505" s="374"/>
      <c r="AB505" s="216"/>
      <c r="AC505" s="216"/>
      <c r="AD505" s="216"/>
      <c r="AE505" s="353"/>
      <c r="AF505" s="353"/>
      <c r="AH505" s="15"/>
      <c r="AI505" s="226"/>
      <c r="AJ505" s="51"/>
      <c r="AK505" s="51"/>
      <c r="AL505" s="264"/>
      <c r="AM505" s="321"/>
      <c r="AN505" s="228"/>
      <c r="AO505" s="229"/>
      <c r="AP505" s="326"/>
      <c r="AQ505" s="329"/>
      <c r="AR505" s="337"/>
      <c r="AS505" s="321"/>
      <c r="AT505" s="228"/>
      <c r="AU505" s="228"/>
      <c r="AV505" s="229"/>
      <c r="AW505" s="229"/>
      <c r="AX505" s="229"/>
      <c r="AY505" s="329"/>
      <c r="AZ505" s="329"/>
      <c r="BA505" s="337"/>
      <c r="BB505" s="321"/>
      <c r="BC505" s="228"/>
      <c r="BD505" s="229"/>
      <c r="BE505" s="326"/>
      <c r="BF505" s="329"/>
      <c r="BG505" s="337"/>
      <c r="BH505" s="337"/>
      <c r="BI505" s="321"/>
      <c r="BJ505" s="51"/>
      <c r="BK505" s="51"/>
      <c r="BL505" s="326"/>
      <c r="BM505" s="329"/>
      <c r="BN505" s="337"/>
      <c r="BO505" s="321"/>
      <c r="BP505" s="228"/>
      <c r="BQ505" s="228"/>
      <c r="BR505" s="51"/>
      <c r="BS505" s="326"/>
      <c r="BT505" s="326"/>
    </row>
    <row r="506" spans="1:72" x14ac:dyDescent="0.25">
      <c r="A506" s="170">
        <v>45084</v>
      </c>
      <c r="B506" s="4"/>
      <c r="C506" s="588" t="s">
        <v>547</v>
      </c>
      <c r="D506" s="216">
        <v>12.5</v>
      </c>
      <c r="N506" s="344">
        <v>12.5</v>
      </c>
      <c r="P506" s="216"/>
      <c r="Q506" s="216"/>
      <c r="R506" s="216"/>
      <c r="S506" s="216"/>
      <c r="T506" s="216"/>
      <c r="U506" s="216"/>
      <c r="V506" s="216"/>
      <c r="W506" s="216"/>
      <c r="X506" s="216"/>
      <c r="Y506" s="216"/>
      <c r="Z506" s="216"/>
      <c r="AA506" s="374"/>
      <c r="AB506" s="216"/>
      <c r="AC506" s="216"/>
      <c r="AD506" s="216"/>
      <c r="AE506" s="353"/>
      <c r="AF506" s="353"/>
      <c r="AH506" s="15"/>
      <c r="AI506" s="226"/>
      <c r="AJ506" s="51"/>
      <c r="AK506" s="51"/>
      <c r="AL506" s="264"/>
      <c r="AM506" s="321"/>
      <c r="AN506" s="228"/>
      <c r="AO506" s="229"/>
      <c r="AP506" s="326"/>
      <c r="AQ506" s="329"/>
      <c r="AR506" s="337"/>
      <c r="AS506" s="321"/>
      <c r="AT506" s="228"/>
      <c r="AU506" s="228"/>
      <c r="AV506" s="229"/>
      <c r="AW506" s="229"/>
      <c r="AX506" s="229"/>
      <c r="AY506" s="329"/>
      <c r="AZ506" s="329"/>
      <c r="BA506" s="337"/>
      <c r="BB506" s="321"/>
      <c r="BC506" s="228"/>
      <c r="BD506" s="229"/>
      <c r="BE506" s="326"/>
      <c r="BF506" s="329"/>
      <c r="BG506" s="337"/>
      <c r="BH506" s="337"/>
      <c r="BI506" s="321"/>
      <c r="BJ506" s="51"/>
      <c r="BK506" s="51"/>
      <c r="BL506" s="326"/>
      <c r="BM506" s="329"/>
      <c r="BN506" s="337"/>
      <c r="BO506" s="321"/>
      <c r="BP506" s="228"/>
      <c r="BQ506" s="228"/>
      <c r="BR506" s="51"/>
      <c r="BS506" s="326"/>
      <c r="BT506" s="326"/>
    </row>
    <row r="507" spans="1:72" x14ac:dyDescent="0.25">
      <c r="A507" s="170">
        <v>45084</v>
      </c>
      <c r="B507" s="4"/>
      <c r="C507" s="588" t="s">
        <v>548</v>
      </c>
      <c r="D507" s="216">
        <v>12.5</v>
      </c>
      <c r="N507" s="344">
        <v>12.5</v>
      </c>
      <c r="P507" s="216"/>
      <c r="Q507" s="216"/>
      <c r="R507" s="216"/>
      <c r="S507" s="216"/>
      <c r="T507" s="216"/>
      <c r="U507" s="216"/>
      <c r="V507" s="216"/>
      <c r="W507" s="216"/>
      <c r="X507" s="216"/>
      <c r="Y507" s="216"/>
      <c r="Z507" s="216"/>
      <c r="AA507" s="374"/>
      <c r="AB507" s="216"/>
      <c r="AC507" s="216"/>
      <c r="AD507" s="216"/>
      <c r="AE507" s="353"/>
      <c r="AF507" s="353"/>
      <c r="AH507" s="15"/>
      <c r="AI507" s="226"/>
      <c r="AJ507" s="51"/>
      <c r="AK507" s="51"/>
      <c r="AL507" s="264"/>
      <c r="AM507" s="321"/>
      <c r="AN507" s="228"/>
      <c r="AO507" s="229"/>
      <c r="AP507" s="326"/>
      <c r="AQ507" s="329"/>
      <c r="AR507" s="337"/>
      <c r="AS507" s="321"/>
      <c r="AT507" s="228"/>
      <c r="AU507" s="228"/>
      <c r="AV507" s="229"/>
      <c r="AW507" s="229"/>
      <c r="AX507" s="229"/>
      <c r="AY507" s="329"/>
      <c r="AZ507" s="329"/>
      <c r="BA507" s="337"/>
      <c r="BB507" s="321"/>
      <c r="BC507" s="228"/>
      <c r="BD507" s="229"/>
      <c r="BE507" s="326"/>
      <c r="BF507" s="329"/>
      <c r="BG507" s="337"/>
      <c r="BH507" s="337"/>
      <c r="BI507" s="321"/>
      <c r="BJ507" s="51"/>
      <c r="BK507" s="51"/>
      <c r="BL507" s="326"/>
      <c r="BM507" s="329"/>
      <c r="BN507" s="337"/>
      <c r="BO507" s="321"/>
      <c r="BP507" s="228"/>
      <c r="BQ507" s="228"/>
      <c r="BR507" s="51"/>
      <c r="BS507" s="326"/>
      <c r="BT507" s="326"/>
    </row>
    <row r="508" spans="1:72" x14ac:dyDescent="0.25">
      <c r="A508" s="170">
        <v>45084</v>
      </c>
      <c r="B508" s="4"/>
      <c r="C508" s="588" t="s">
        <v>549</v>
      </c>
      <c r="D508" s="216">
        <v>12.5</v>
      </c>
      <c r="N508" s="344">
        <v>12.5</v>
      </c>
      <c r="P508" s="216"/>
      <c r="Q508" s="216"/>
      <c r="R508" s="216"/>
      <c r="S508" s="216"/>
      <c r="T508" s="216"/>
      <c r="U508" s="216"/>
      <c r="V508" s="216"/>
      <c r="W508" s="216"/>
      <c r="X508" s="216"/>
      <c r="Y508" s="216"/>
      <c r="Z508" s="216"/>
      <c r="AA508" s="374"/>
      <c r="AB508" s="216"/>
      <c r="AC508" s="216"/>
      <c r="AD508" s="216"/>
      <c r="AE508" s="353"/>
      <c r="AF508" s="353"/>
      <c r="AH508" s="15"/>
      <c r="AI508" s="226"/>
      <c r="AJ508" s="51"/>
      <c r="AK508" s="51"/>
      <c r="AL508" s="264"/>
      <c r="AM508" s="321"/>
      <c r="AN508" s="228"/>
      <c r="AO508" s="229"/>
      <c r="AP508" s="326"/>
      <c r="AQ508" s="329"/>
      <c r="AR508" s="337"/>
      <c r="AS508" s="321"/>
      <c r="AT508" s="228"/>
      <c r="AU508" s="228"/>
      <c r="AV508" s="229"/>
      <c r="AW508" s="229"/>
      <c r="AX508" s="229"/>
      <c r="AY508" s="329"/>
      <c r="AZ508" s="329"/>
      <c r="BA508" s="337"/>
      <c r="BB508" s="321"/>
      <c r="BC508" s="228"/>
      <c r="BD508" s="229"/>
      <c r="BE508" s="326"/>
      <c r="BF508" s="329"/>
      <c r="BG508" s="337"/>
      <c r="BH508" s="337"/>
      <c r="BI508" s="321"/>
      <c r="BJ508" s="51"/>
      <c r="BK508" s="51"/>
      <c r="BL508" s="326"/>
      <c r="BM508" s="329"/>
      <c r="BN508" s="337"/>
      <c r="BO508" s="321"/>
      <c r="BP508" s="228"/>
      <c r="BQ508" s="228"/>
      <c r="BR508" s="51"/>
      <c r="BS508" s="326"/>
      <c r="BT508" s="326"/>
    </row>
    <row r="509" spans="1:72" x14ac:dyDescent="0.25">
      <c r="A509" s="170">
        <v>45084</v>
      </c>
      <c r="B509" s="4"/>
      <c r="C509" s="588" t="s">
        <v>550</v>
      </c>
      <c r="D509" s="216">
        <v>12.5</v>
      </c>
      <c r="N509" s="344">
        <v>12.5</v>
      </c>
      <c r="P509" s="216"/>
      <c r="Q509" s="216"/>
      <c r="R509" s="216"/>
      <c r="S509" s="216"/>
      <c r="T509" s="216"/>
      <c r="U509" s="216"/>
      <c r="V509" s="216"/>
      <c r="W509" s="216"/>
      <c r="X509" s="216"/>
      <c r="Y509" s="216"/>
      <c r="Z509" s="216"/>
      <c r="AA509" s="374"/>
      <c r="AB509" s="216"/>
      <c r="AC509" s="216"/>
      <c r="AD509" s="216"/>
      <c r="AE509" s="353"/>
      <c r="AF509" s="353"/>
      <c r="AH509" s="15"/>
      <c r="AI509" s="226"/>
      <c r="AJ509" s="51"/>
      <c r="AK509" s="51"/>
      <c r="AL509" s="264"/>
      <c r="AM509" s="321"/>
      <c r="AN509" s="228"/>
      <c r="AO509" s="229"/>
      <c r="AP509" s="326"/>
      <c r="AQ509" s="329"/>
      <c r="AR509" s="337"/>
      <c r="AS509" s="321"/>
      <c r="AT509" s="228"/>
      <c r="AU509" s="228"/>
      <c r="AV509" s="229"/>
      <c r="AW509" s="229"/>
      <c r="AX509" s="229"/>
      <c r="AY509" s="329"/>
      <c r="AZ509" s="329"/>
      <c r="BA509" s="337"/>
      <c r="BB509" s="321"/>
      <c r="BC509" s="228"/>
      <c r="BD509" s="229"/>
      <c r="BE509" s="326"/>
      <c r="BF509" s="329"/>
      <c r="BG509" s="337"/>
      <c r="BH509" s="337"/>
      <c r="BI509" s="321"/>
      <c r="BJ509" s="51"/>
      <c r="BK509" s="51"/>
      <c r="BL509" s="326"/>
      <c r="BM509" s="329"/>
      <c r="BN509" s="337"/>
      <c r="BO509" s="321"/>
      <c r="BP509" s="228"/>
      <c r="BQ509" s="228"/>
      <c r="BR509" s="51"/>
      <c r="BS509" s="326"/>
      <c r="BT509" s="326"/>
    </row>
    <row r="510" spans="1:72" x14ac:dyDescent="0.25">
      <c r="A510" s="170">
        <v>45084</v>
      </c>
      <c r="B510" s="4"/>
      <c r="C510" s="588" t="s">
        <v>550</v>
      </c>
      <c r="D510" s="216">
        <v>12.5</v>
      </c>
      <c r="N510" s="344">
        <v>12.5</v>
      </c>
      <c r="P510" s="216"/>
      <c r="Q510" s="216"/>
      <c r="R510" s="216"/>
      <c r="S510" s="216"/>
      <c r="T510" s="216"/>
      <c r="U510" s="216"/>
      <c r="V510" s="216"/>
      <c r="W510" s="216"/>
      <c r="X510" s="216"/>
      <c r="Y510" s="216"/>
      <c r="Z510" s="216"/>
      <c r="AA510" s="374"/>
      <c r="AB510" s="216"/>
      <c r="AC510" s="216"/>
      <c r="AD510" s="216"/>
      <c r="AE510" s="353"/>
      <c r="AF510" s="353"/>
      <c r="AH510" s="15"/>
      <c r="AI510" s="226"/>
      <c r="AJ510" s="51"/>
      <c r="AK510" s="51"/>
      <c r="AL510" s="264"/>
      <c r="AM510" s="321"/>
      <c r="AN510" s="228"/>
      <c r="AO510" s="229"/>
      <c r="AP510" s="326"/>
      <c r="AQ510" s="329"/>
      <c r="AR510" s="337"/>
      <c r="AS510" s="321"/>
      <c r="AT510" s="228"/>
      <c r="AU510" s="228"/>
      <c r="AV510" s="229"/>
      <c r="AW510" s="229"/>
      <c r="AX510" s="229"/>
      <c r="AY510" s="329"/>
      <c r="AZ510" s="329"/>
      <c r="BA510" s="337"/>
      <c r="BB510" s="321"/>
      <c r="BC510" s="228"/>
      <c r="BD510" s="229"/>
      <c r="BE510" s="326"/>
      <c r="BF510" s="329"/>
      <c r="BG510" s="337"/>
      <c r="BH510" s="337"/>
      <c r="BI510" s="321"/>
      <c r="BJ510" s="51"/>
      <c r="BK510" s="51"/>
      <c r="BL510" s="326"/>
      <c r="BM510" s="329"/>
      <c r="BN510" s="337"/>
      <c r="BO510" s="321"/>
      <c r="BP510" s="228"/>
      <c r="BQ510" s="228"/>
      <c r="BR510" s="51"/>
      <c r="BS510" s="326"/>
      <c r="BT510" s="326"/>
    </row>
    <row r="511" spans="1:72" x14ac:dyDescent="0.25">
      <c r="A511" s="170">
        <v>45084</v>
      </c>
      <c r="B511" s="4"/>
      <c r="C511" s="588" t="s">
        <v>551</v>
      </c>
      <c r="D511" s="216">
        <v>14</v>
      </c>
      <c r="N511" s="344">
        <v>14</v>
      </c>
      <c r="P511" s="216"/>
      <c r="Q511" s="216"/>
      <c r="R511" s="216"/>
      <c r="S511" s="216"/>
      <c r="T511" s="216"/>
      <c r="U511" s="216"/>
      <c r="V511" s="216"/>
      <c r="W511" s="216"/>
      <c r="X511" s="216"/>
      <c r="Y511" s="216"/>
      <c r="Z511" s="216"/>
      <c r="AA511" s="374"/>
      <c r="AB511" s="216"/>
      <c r="AC511" s="216"/>
      <c r="AD511" s="216"/>
      <c r="AE511" s="353"/>
      <c r="AF511" s="353"/>
      <c r="AH511" s="15"/>
      <c r="AI511" s="226"/>
      <c r="AJ511" s="51"/>
      <c r="AK511" s="51"/>
      <c r="AL511" s="264"/>
      <c r="AM511" s="321"/>
      <c r="AN511" s="228"/>
      <c r="AO511" s="229"/>
      <c r="AP511" s="326"/>
      <c r="AQ511" s="329"/>
      <c r="AR511" s="337"/>
      <c r="AS511" s="321"/>
      <c r="AT511" s="228"/>
      <c r="AU511" s="228"/>
      <c r="AV511" s="229"/>
      <c r="AW511" s="229"/>
      <c r="AX511" s="229"/>
      <c r="AY511" s="329"/>
      <c r="AZ511" s="329"/>
      <c r="BA511" s="337"/>
      <c r="BB511" s="321"/>
      <c r="BC511" s="228"/>
      <c r="BD511" s="229"/>
      <c r="BE511" s="326"/>
      <c r="BF511" s="329"/>
      <c r="BG511" s="337"/>
      <c r="BH511" s="337"/>
      <c r="BI511" s="321"/>
      <c r="BJ511" s="51"/>
      <c r="BK511" s="51"/>
      <c r="BL511" s="326"/>
      <c r="BM511" s="329"/>
      <c r="BN511" s="337"/>
      <c r="BO511" s="321"/>
      <c r="BP511" s="228"/>
      <c r="BQ511" s="228"/>
      <c r="BR511" s="51"/>
      <c r="BS511" s="326"/>
      <c r="BT511" s="326"/>
    </row>
    <row r="512" spans="1:72" x14ac:dyDescent="0.25">
      <c r="A512" s="170">
        <v>45084</v>
      </c>
      <c r="B512" s="4"/>
      <c r="C512" s="588" t="s">
        <v>552</v>
      </c>
      <c r="D512" s="216">
        <v>12.5</v>
      </c>
      <c r="N512" s="344">
        <v>12.5</v>
      </c>
      <c r="P512" s="216"/>
      <c r="Q512" s="216"/>
      <c r="R512" s="216"/>
      <c r="S512" s="216"/>
      <c r="T512" s="216"/>
      <c r="U512" s="216"/>
      <c r="V512" s="216"/>
      <c r="W512" s="216"/>
      <c r="X512" s="216"/>
      <c r="Y512" s="216"/>
      <c r="Z512" s="216"/>
      <c r="AA512" s="374"/>
      <c r="AB512" s="216"/>
      <c r="AC512" s="216"/>
      <c r="AD512" s="216"/>
      <c r="AE512" s="353"/>
      <c r="AF512" s="353"/>
      <c r="AH512" s="15"/>
      <c r="AI512" s="226"/>
      <c r="AJ512" s="51"/>
      <c r="AK512" s="51"/>
      <c r="AL512" s="264"/>
      <c r="AM512" s="321"/>
      <c r="AN512" s="228"/>
      <c r="AO512" s="229"/>
      <c r="AP512" s="326"/>
      <c r="AQ512" s="329"/>
      <c r="AR512" s="337"/>
      <c r="AS512" s="321"/>
      <c r="AT512" s="228"/>
      <c r="AU512" s="228"/>
      <c r="AV512" s="229"/>
      <c r="AW512" s="229"/>
      <c r="AX512" s="229"/>
      <c r="AY512" s="329"/>
      <c r="AZ512" s="329"/>
      <c r="BA512" s="337"/>
      <c r="BB512" s="321"/>
      <c r="BC512" s="228"/>
      <c r="BD512" s="229"/>
      <c r="BE512" s="326"/>
      <c r="BF512" s="329"/>
      <c r="BG512" s="337"/>
      <c r="BH512" s="337"/>
      <c r="BI512" s="321"/>
      <c r="BJ512" s="51"/>
      <c r="BK512" s="51"/>
      <c r="BL512" s="326"/>
      <c r="BM512" s="329"/>
      <c r="BN512" s="337"/>
      <c r="BO512" s="321"/>
      <c r="BP512" s="228"/>
      <c r="BQ512" s="228"/>
      <c r="BR512" s="51"/>
      <c r="BS512" s="326"/>
      <c r="BT512" s="326"/>
    </row>
    <row r="513" spans="1:72" x14ac:dyDescent="0.25">
      <c r="A513" s="170">
        <v>45084</v>
      </c>
      <c r="B513" s="4"/>
      <c r="C513" s="588" t="s">
        <v>553</v>
      </c>
      <c r="D513" s="216">
        <v>12.5</v>
      </c>
      <c r="N513" s="344">
        <v>12.5</v>
      </c>
      <c r="P513" s="216"/>
      <c r="Q513" s="216"/>
      <c r="R513" s="216"/>
      <c r="S513" s="216"/>
      <c r="T513" s="216"/>
      <c r="U513" s="216"/>
      <c r="V513" s="216"/>
      <c r="W513" s="216"/>
      <c r="X513" s="216"/>
      <c r="Y513" s="216"/>
      <c r="Z513" s="216"/>
      <c r="AA513" s="374"/>
      <c r="AB513" s="216"/>
      <c r="AC513" s="216"/>
      <c r="AD513" s="216"/>
      <c r="AE513" s="353"/>
      <c r="AF513" s="353"/>
      <c r="AH513" s="15"/>
      <c r="AI513" s="226"/>
      <c r="AJ513" s="51"/>
      <c r="AK513" s="51"/>
      <c r="AL513" s="264"/>
      <c r="AM513" s="321"/>
      <c r="AN513" s="228"/>
      <c r="AO513" s="229"/>
      <c r="AP513" s="326"/>
      <c r="AQ513" s="329"/>
      <c r="AR513" s="337"/>
      <c r="AS513" s="321"/>
      <c r="AT513" s="228"/>
      <c r="AU513" s="228"/>
      <c r="AV513" s="229"/>
      <c r="AW513" s="229"/>
      <c r="AX513" s="229"/>
      <c r="AY513" s="329"/>
      <c r="AZ513" s="329"/>
      <c r="BA513" s="337"/>
      <c r="BB513" s="321"/>
      <c r="BC513" s="228"/>
      <c r="BD513" s="229"/>
      <c r="BE513" s="326"/>
      <c r="BF513" s="329"/>
      <c r="BG513" s="337"/>
      <c r="BH513" s="337"/>
      <c r="BI513" s="321"/>
      <c r="BJ513" s="51"/>
      <c r="BK513" s="51"/>
      <c r="BL513" s="326"/>
      <c r="BM513" s="329"/>
      <c r="BN513" s="337"/>
      <c r="BO513" s="321"/>
      <c r="BP513" s="228"/>
      <c r="BQ513" s="228"/>
      <c r="BR513" s="51"/>
      <c r="BS513" s="326"/>
      <c r="BT513" s="326"/>
    </row>
    <row r="514" spans="1:72" x14ac:dyDescent="0.25">
      <c r="A514" s="170">
        <v>45084</v>
      </c>
      <c r="B514" s="4"/>
      <c r="C514" s="588" t="s">
        <v>655</v>
      </c>
      <c r="D514" s="216">
        <v>12.5</v>
      </c>
      <c r="N514" s="344">
        <v>12.5</v>
      </c>
      <c r="P514" s="216"/>
      <c r="Q514" s="216"/>
      <c r="R514" s="216"/>
      <c r="S514" s="216"/>
      <c r="T514" s="216"/>
      <c r="U514" s="216"/>
      <c r="V514" s="216"/>
      <c r="W514" s="216"/>
      <c r="X514" s="216"/>
      <c r="Y514" s="216"/>
      <c r="Z514" s="216"/>
      <c r="AA514" s="374"/>
      <c r="AB514" s="216"/>
      <c r="AC514" s="216"/>
      <c r="AD514" s="216"/>
      <c r="AE514" s="353"/>
      <c r="AF514" s="353"/>
      <c r="AH514" s="15"/>
      <c r="AI514" s="226"/>
      <c r="AJ514" s="51"/>
      <c r="AK514" s="51"/>
      <c r="AL514" s="264"/>
      <c r="AM514" s="321"/>
      <c r="AN514" s="228"/>
      <c r="AO514" s="229"/>
      <c r="AP514" s="326"/>
      <c r="AQ514" s="329"/>
      <c r="AR514" s="337"/>
      <c r="AS514" s="321"/>
      <c r="AT514" s="228"/>
      <c r="AU514" s="228"/>
      <c r="AV514" s="229"/>
      <c r="AW514" s="229"/>
      <c r="AX514" s="229"/>
      <c r="AY514" s="329"/>
      <c r="AZ514" s="329"/>
      <c r="BA514" s="337"/>
      <c r="BB514" s="321"/>
      <c r="BC514" s="228"/>
      <c r="BD514" s="229"/>
      <c r="BE514" s="326"/>
      <c r="BF514" s="329"/>
      <c r="BG514" s="337"/>
      <c r="BH514" s="337"/>
      <c r="BI514" s="321"/>
      <c r="BJ514" s="51"/>
      <c r="BK514" s="51"/>
      <c r="BL514" s="326"/>
      <c r="BM514" s="329"/>
      <c r="BN514" s="337"/>
      <c r="BO514" s="321"/>
      <c r="BP514" s="228"/>
      <c r="BQ514" s="228"/>
      <c r="BR514" s="51"/>
      <c r="BS514" s="326"/>
      <c r="BT514" s="326"/>
    </row>
    <row r="515" spans="1:72" x14ac:dyDescent="0.25">
      <c r="A515" s="170">
        <v>45084</v>
      </c>
      <c r="B515" s="4"/>
      <c r="C515" s="588" t="s">
        <v>554</v>
      </c>
      <c r="D515" s="216">
        <v>13.5</v>
      </c>
      <c r="N515" s="344">
        <v>13.5</v>
      </c>
      <c r="P515" s="216"/>
      <c r="Q515" s="216"/>
      <c r="R515" s="216"/>
      <c r="S515" s="216"/>
      <c r="T515" s="216"/>
      <c r="U515" s="216"/>
      <c r="V515" s="216"/>
      <c r="W515" s="216"/>
      <c r="X515" s="216"/>
      <c r="Y515" s="216"/>
      <c r="Z515" s="216"/>
      <c r="AA515" s="374"/>
      <c r="AB515" s="216"/>
      <c r="AC515" s="216"/>
      <c r="AD515" s="216"/>
      <c r="AE515" s="353"/>
      <c r="AF515" s="353"/>
      <c r="AH515" s="15"/>
      <c r="AI515" s="226"/>
      <c r="AJ515" s="51"/>
      <c r="AK515" s="51"/>
      <c r="AL515" s="264"/>
      <c r="AM515" s="321"/>
      <c r="AN515" s="228"/>
      <c r="AO515" s="229"/>
      <c r="AP515" s="326"/>
      <c r="AQ515" s="329"/>
      <c r="AR515" s="337"/>
      <c r="AS515" s="321"/>
      <c r="AT515" s="228"/>
      <c r="AU515" s="228"/>
      <c r="AV515" s="229"/>
      <c r="AW515" s="229"/>
      <c r="AX515" s="229"/>
      <c r="AY515" s="329"/>
      <c r="AZ515" s="329"/>
      <c r="BA515" s="337"/>
      <c r="BB515" s="321"/>
      <c r="BC515" s="228"/>
      <c r="BD515" s="229"/>
      <c r="BE515" s="326"/>
      <c r="BF515" s="329"/>
      <c r="BG515" s="337"/>
      <c r="BH515" s="337"/>
      <c r="BI515" s="321"/>
      <c r="BJ515" s="51"/>
      <c r="BK515" s="51"/>
      <c r="BL515" s="326"/>
      <c r="BM515" s="329"/>
      <c r="BN515" s="337"/>
      <c r="BO515" s="321"/>
      <c r="BP515" s="228"/>
      <c r="BQ515" s="228"/>
      <c r="BR515" s="51"/>
      <c r="BS515" s="326"/>
      <c r="BT515" s="326"/>
    </row>
    <row r="516" spans="1:72" x14ac:dyDescent="0.25">
      <c r="A516" s="170">
        <v>45084</v>
      </c>
      <c r="B516" s="4"/>
      <c r="C516" s="588" t="s">
        <v>555</v>
      </c>
      <c r="D516" s="216">
        <v>13.5</v>
      </c>
      <c r="N516" s="344">
        <v>13.5</v>
      </c>
      <c r="P516" s="216"/>
      <c r="Q516" s="216"/>
      <c r="R516" s="216"/>
      <c r="S516" s="216"/>
      <c r="T516" s="216"/>
      <c r="U516" s="216"/>
      <c r="V516" s="216"/>
      <c r="W516" s="216"/>
      <c r="X516" s="216"/>
      <c r="Y516" s="216"/>
      <c r="Z516" s="216"/>
      <c r="AA516" s="374"/>
      <c r="AB516" s="216"/>
      <c r="AC516" s="216"/>
      <c r="AD516" s="216"/>
      <c r="AE516" s="353"/>
      <c r="AF516" s="353"/>
      <c r="AH516" s="15"/>
      <c r="AI516" s="226"/>
      <c r="AJ516" s="51"/>
      <c r="AK516" s="51"/>
      <c r="AL516" s="264"/>
      <c r="AM516" s="321"/>
      <c r="AN516" s="228"/>
      <c r="AO516" s="229"/>
      <c r="AP516" s="326"/>
      <c r="AQ516" s="329"/>
      <c r="AR516" s="337"/>
      <c r="AS516" s="321"/>
      <c r="AT516" s="228"/>
      <c r="AU516" s="228"/>
      <c r="AV516" s="229"/>
      <c r="AW516" s="229"/>
      <c r="AX516" s="229"/>
      <c r="AY516" s="329"/>
      <c r="AZ516" s="329"/>
      <c r="BA516" s="337"/>
      <c r="BB516" s="321"/>
      <c r="BC516" s="228"/>
      <c r="BD516" s="229"/>
      <c r="BE516" s="326"/>
      <c r="BF516" s="329"/>
      <c r="BG516" s="337"/>
      <c r="BH516" s="337"/>
      <c r="BI516" s="321"/>
      <c r="BJ516" s="51"/>
      <c r="BK516" s="51"/>
      <c r="BL516" s="326"/>
      <c r="BM516" s="329"/>
      <c r="BN516" s="337"/>
      <c r="BO516" s="321"/>
      <c r="BP516" s="228"/>
      <c r="BQ516" s="228"/>
      <c r="BR516" s="51"/>
      <c r="BS516" s="326"/>
      <c r="BT516" s="326"/>
    </row>
    <row r="517" spans="1:72" x14ac:dyDescent="0.25">
      <c r="A517" s="170">
        <v>45084</v>
      </c>
      <c r="B517" s="4"/>
      <c r="C517" s="588" t="s">
        <v>556</v>
      </c>
      <c r="D517" s="216">
        <v>13.5</v>
      </c>
      <c r="N517" s="344">
        <v>13.5</v>
      </c>
      <c r="P517" s="216"/>
      <c r="Q517" s="216"/>
      <c r="R517" s="216"/>
      <c r="S517" s="216"/>
      <c r="T517" s="216"/>
      <c r="U517" s="216"/>
      <c r="V517" s="216"/>
      <c r="W517" s="216"/>
      <c r="X517" s="216"/>
      <c r="Y517" s="216"/>
      <c r="Z517" s="216"/>
      <c r="AA517" s="374"/>
      <c r="AB517" s="216"/>
      <c r="AC517" s="216"/>
      <c r="AD517" s="216"/>
      <c r="AE517" s="353"/>
      <c r="AF517" s="353"/>
      <c r="AH517" s="15"/>
      <c r="AI517" s="226"/>
      <c r="AJ517" s="51"/>
      <c r="AK517" s="51"/>
      <c r="AL517" s="264"/>
      <c r="AM517" s="321"/>
      <c r="AN517" s="228"/>
      <c r="AO517" s="229"/>
      <c r="AP517" s="326"/>
      <c r="AQ517" s="329"/>
      <c r="AR517" s="337"/>
      <c r="AS517" s="321"/>
      <c r="AT517" s="228"/>
      <c r="AU517" s="228"/>
      <c r="AV517" s="229"/>
      <c r="AW517" s="229"/>
      <c r="AX517" s="229"/>
      <c r="AY517" s="329"/>
      <c r="AZ517" s="329"/>
      <c r="BA517" s="337"/>
      <c r="BB517" s="321"/>
      <c r="BC517" s="228"/>
      <c r="BD517" s="229"/>
      <c r="BE517" s="326"/>
      <c r="BF517" s="329"/>
      <c r="BG517" s="337"/>
      <c r="BH517" s="337"/>
      <c r="BI517" s="321"/>
      <c r="BJ517" s="51"/>
      <c r="BK517" s="51"/>
      <c r="BL517" s="326"/>
      <c r="BM517" s="329"/>
      <c r="BN517" s="337"/>
      <c r="BO517" s="321"/>
      <c r="BP517" s="228"/>
      <c r="BQ517" s="228"/>
      <c r="BR517" s="51"/>
      <c r="BS517" s="326"/>
      <c r="BT517" s="326"/>
    </row>
    <row r="518" spans="1:72" x14ac:dyDescent="0.25">
      <c r="A518" s="170">
        <v>45084</v>
      </c>
      <c r="B518" s="4"/>
      <c r="C518" s="588" t="s">
        <v>557</v>
      </c>
      <c r="D518" s="216">
        <v>13.5</v>
      </c>
      <c r="N518" s="344">
        <v>13.5</v>
      </c>
      <c r="P518" s="216"/>
      <c r="Q518" s="216"/>
      <c r="R518" s="216"/>
      <c r="S518" s="216"/>
      <c r="T518" s="216"/>
      <c r="U518" s="216"/>
      <c r="V518" s="216"/>
      <c r="W518" s="216"/>
      <c r="X518" s="216"/>
      <c r="Y518" s="216"/>
      <c r="Z518" s="216"/>
      <c r="AA518" s="374"/>
      <c r="AB518" s="216"/>
      <c r="AC518" s="216"/>
      <c r="AD518" s="216"/>
      <c r="AE518" s="353"/>
      <c r="AF518" s="353"/>
      <c r="AH518" s="15"/>
      <c r="AI518" s="226"/>
      <c r="AJ518" s="51"/>
      <c r="AK518" s="51"/>
      <c r="AL518" s="264"/>
      <c r="AM518" s="321"/>
      <c r="AN518" s="228"/>
      <c r="AO518" s="229"/>
      <c r="AP518" s="326"/>
      <c r="AQ518" s="329"/>
      <c r="AR518" s="337"/>
      <c r="AS518" s="321"/>
      <c r="AT518" s="228"/>
      <c r="AU518" s="228"/>
      <c r="AV518" s="229"/>
      <c r="AW518" s="229"/>
      <c r="AX518" s="229"/>
      <c r="AY518" s="329"/>
      <c r="AZ518" s="329"/>
      <c r="BA518" s="337"/>
      <c r="BB518" s="321"/>
      <c r="BC518" s="228"/>
      <c r="BD518" s="229"/>
      <c r="BE518" s="326"/>
      <c r="BF518" s="329"/>
      <c r="BG518" s="337"/>
      <c r="BH518" s="337"/>
      <c r="BI518" s="321"/>
      <c r="BJ518" s="51"/>
      <c r="BK518" s="51"/>
      <c r="BL518" s="326"/>
      <c r="BM518" s="329"/>
      <c r="BN518" s="337"/>
      <c r="BO518" s="321"/>
      <c r="BP518" s="228"/>
      <c r="BQ518" s="228"/>
      <c r="BR518" s="51"/>
      <c r="BS518" s="326"/>
      <c r="BT518" s="326"/>
    </row>
    <row r="519" spans="1:72" x14ac:dyDescent="0.25">
      <c r="A519" s="170">
        <v>45084</v>
      </c>
      <c r="B519" s="4"/>
      <c r="C519" s="588" t="s">
        <v>558</v>
      </c>
      <c r="D519" s="216">
        <v>13.5</v>
      </c>
      <c r="N519" s="344">
        <v>13.5</v>
      </c>
      <c r="P519" s="216"/>
      <c r="Q519" s="216"/>
      <c r="R519" s="216"/>
      <c r="S519" s="216"/>
      <c r="T519" s="216"/>
      <c r="U519" s="216"/>
      <c r="V519" s="216"/>
      <c r="W519" s="216"/>
      <c r="X519" s="216"/>
      <c r="Y519" s="216"/>
      <c r="Z519" s="216"/>
      <c r="AA519" s="374"/>
      <c r="AB519" s="216"/>
      <c r="AC519" s="216"/>
      <c r="AD519" s="216"/>
      <c r="AE519" s="353"/>
      <c r="AF519" s="353"/>
      <c r="AH519" s="15"/>
      <c r="AI519" s="226"/>
      <c r="AJ519" s="51"/>
      <c r="AK519" s="51"/>
      <c r="AL519" s="264"/>
      <c r="AM519" s="321"/>
      <c r="AN519" s="228"/>
      <c r="AO519" s="229"/>
      <c r="AP519" s="326"/>
      <c r="AQ519" s="329"/>
      <c r="AR519" s="337"/>
      <c r="AS519" s="321"/>
      <c r="AT519" s="228"/>
      <c r="AU519" s="228"/>
      <c r="AV519" s="229"/>
      <c r="AW519" s="229"/>
      <c r="AX519" s="229"/>
      <c r="AY519" s="329"/>
      <c r="AZ519" s="329"/>
      <c r="BA519" s="337"/>
      <c r="BB519" s="321"/>
      <c r="BC519" s="228"/>
      <c r="BD519" s="229"/>
      <c r="BE519" s="326"/>
      <c r="BF519" s="329"/>
      <c r="BG519" s="337"/>
      <c r="BH519" s="337"/>
      <c r="BI519" s="321"/>
      <c r="BJ519" s="51"/>
      <c r="BK519" s="51"/>
      <c r="BL519" s="326"/>
      <c r="BM519" s="329"/>
      <c r="BN519" s="337"/>
      <c r="BO519" s="321"/>
      <c r="BP519" s="228"/>
      <c r="BQ519" s="228"/>
      <c r="BR519" s="51"/>
      <c r="BS519" s="326"/>
      <c r="BT519" s="326"/>
    </row>
    <row r="520" spans="1:72" x14ac:dyDescent="0.25">
      <c r="A520" s="170">
        <v>45084</v>
      </c>
      <c r="B520" s="4"/>
      <c r="C520" s="588" t="s">
        <v>559</v>
      </c>
      <c r="D520" s="216">
        <v>15</v>
      </c>
      <c r="N520" s="344">
        <v>15</v>
      </c>
      <c r="P520" s="216"/>
      <c r="Q520" s="216"/>
      <c r="R520" s="216"/>
      <c r="S520" s="216"/>
      <c r="T520" s="216"/>
      <c r="U520" s="216"/>
      <c r="V520" s="216"/>
      <c r="W520" s="216"/>
      <c r="X520" s="216"/>
      <c r="Y520" s="216"/>
      <c r="Z520" s="216"/>
      <c r="AA520" s="374"/>
      <c r="AB520" s="216"/>
      <c r="AC520" s="216"/>
      <c r="AD520" s="216"/>
      <c r="AE520" s="353"/>
      <c r="AF520" s="353"/>
      <c r="AH520" s="15"/>
      <c r="AI520" s="226"/>
      <c r="AJ520" s="51"/>
      <c r="AK520" s="51"/>
      <c r="AL520" s="264"/>
      <c r="AM520" s="321"/>
      <c r="AN520" s="228"/>
      <c r="AO520" s="229"/>
      <c r="AP520" s="326"/>
      <c r="AQ520" s="329"/>
      <c r="AR520" s="337"/>
      <c r="AS520" s="321"/>
      <c r="AT520" s="228"/>
      <c r="AU520" s="228"/>
      <c r="AV520" s="229"/>
      <c r="AW520" s="229"/>
      <c r="AX520" s="229"/>
      <c r="AY520" s="329"/>
      <c r="AZ520" s="329"/>
      <c r="BA520" s="337"/>
      <c r="BB520" s="321"/>
      <c r="BC520" s="228"/>
      <c r="BD520" s="229"/>
      <c r="BE520" s="326"/>
      <c r="BF520" s="329"/>
      <c r="BG520" s="337"/>
      <c r="BH520" s="337"/>
      <c r="BI520" s="321"/>
      <c r="BJ520" s="51"/>
      <c r="BK520" s="51"/>
      <c r="BL520" s="326"/>
      <c r="BM520" s="329"/>
      <c r="BN520" s="337"/>
      <c r="BO520" s="321"/>
      <c r="BP520" s="228"/>
      <c r="BQ520" s="228"/>
      <c r="BR520" s="51"/>
      <c r="BS520" s="326"/>
      <c r="BT520" s="326"/>
    </row>
    <row r="521" spans="1:72" x14ac:dyDescent="0.25">
      <c r="A521" s="170">
        <v>45084</v>
      </c>
      <c r="B521" s="4"/>
      <c r="C521" s="588" t="s">
        <v>560</v>
      </c>
      <c r="D521" s="216">
        <v>13.5</v>
      </c>
      <c r="N521" s="344">
        <v>13.5</v>
      </c>
      <c r="P521" s="216"/>
      <c r="Q521" s="216"/>
      <c r="R521" s="216"/>
      <c r="S521" s="216"/>
      <c r="T521" s="216"/>
      <c r="U521" s="216"/>
      <c r="V521" s="216"/>
      <c r="W521" s="216"/>
      <c r="X521" s="216"/>
      <c r="Y521" s="216"/>
      <c r="Z521" s="216"/>
      <c r="AA521" s="374"/>
      <c r="AB521" s="216"/>
      <c r="AC521" s="216"/>
      <c r="AD521" s="216"/>
      <c r="AE521" s="353"/>
      <c r="AF521" s="353"/>
      <c r="AH521" s="15"/>
      <c r="AI521" s="226"/>
      <c r="AJ521" s="51"/>
      <c r="AK521" s="51"/>
      <c r="AL521" s="264"/>
      <c r="AM521" s="321"/>
      <c r="AN521" s="228"/>
      <c r="AO521" s="229"/>
      <c r="AP521" s="326"/>
      <c r="AQ521" s="329"/>
      <c r="AR521" s="337"/>
      <c r="AS521" s="321"/>
      <c r="AT521" s="228"/>
      <c r="AU521" s="228"/>
      <c r="AV521" s="229"/>
      <c r="AW521" s="229"/>
      <c r="AX521" s="229"/>
      <c r="AY521" s="329"/>
      <c r="AZ521" s="329"/>
      <c r="BA521" s="337"/>
      <c r="BB521" s="321"/>
      <c r="BC521" s="228"/>
      <c r="BD521" s="229"/>
      <c r="BE521" s="326"/>
      <c r="BF521" s="329"/>
      <c r="BG521" s="337"/>
      <c r="BH521" s="337"/>
      <c r="BI521" s="321"/>
      <c r="BJ521" s="51"/>
      <c r="BK521" s="51"/>
      <c r="BL521" s="326"/>
      <c r="BM521" s="329"/>
      <c r="BN521" s="337"/>
      <c r="BO521" s="321"/>
      <c r="BP521" s="228"/>
      <c r="BQ521" s="228"/>
      <c r="BR521" s="51"/>
      <c r="BS521" s="326"/>
      <c r="BT521" s="326"/>
    </row>
    <row r="522" spans="1:72" x14ac:dyDescent="0.25">
      <c r="A522" s="170">
        <v>45084</v>
      </c>
      <c r="B522" s="4"/>
      <c r="C522" s="588" t="s">
        <v>561</v>
      </c>
      <c r="D522" s="216">
        <v>13.5</v>
      </c>
      <c r="N522" s="344">
        <v>13.5</v>
      </c>
      <c r="P522" s="216"/>
      <c r="Q522" s="216"/>
      <c r="R522" s="216"/>
      <c r="S522" s="216"/>
      <c r="T522" s="216"/>
      <c r="U522" s="216"/>
      <c r="V522" s="216"/>
      <c r="W522" s="216"/>
      <c r="X522" s="216"/>
      <c r="Y522" s="216"/>
      <c r="Z522" s="216"/>
      <c r="AA522" s="374"/>
      <c r="AB522" s="216"/>
      <c r="AC522" s="216"/>
      <c r="AD522" s="216"/>
      <c r="AE522" s="353"/>
      <c r="AF522" s="353"/>
      <c r="AH522" s="15"/>
      <c r="AI522" s="226"/>
      <c r="AJ522" s="51"/>
      <c r="AK522" s="51"/>
      <c r="AL522" s="264"/>
      <c r="AM522" s="321"/>
      <c r="AN522" s="228"/>
      <c r="AO522" s="229"/>
      <c r="AP522" s="326"/>
      <c r="AQ522" s="329"/>
      <c r="AR522" s="337"/>
      <c r="AS522" s="321"/>
      <c r="AT522" s="228"/>
      <c r="AU522" s="228"/>
      <c r="AV522" s="229"/>
      <c r="AW522" s="229"/>
      <c r="AX522" s="229"/>
      <c r="AY522" s="329"/>
      <c r="AZ522" s="329"/>
      <c r="BA522" s="337"/>
      <c r="BB522" s="321"/>
      <c r="BC522" s="228"/>
      <c r="BD522" s="229"/>
      <c r="BE522" s="326"/>
      <c r="BF522" s="329"/>
      <c r="BG522" s="337"/>
      <c r="BH522" s="337"/>
      <c r="BI522" s="321"/>
      <c r="BJ522" s="51"/>
      <c r="BK522" s="51"/>
      <c r="BL522" s="326"/>
      <c r="BM522" s="329"/>
      <c r="BN522" s="337"/>
      <c r="BO522" s="321"/>
      <c r="BP522" s="228"/>
      <c r="BQ522" s="228"/>
      <c r="BR522" s="51"/>
      <c r="BS522" s="326"/>
      <c r="BT522" s="326"/>
    </row>
    <row r="523" spans="1:72" x14ac:dyDescent="0.25">
      <c r="A523" s="170">
        <v>45084</v>
      </c>
      <c r="B523" s="4"/>
      <c r="C523" s="588" t="s">
        <v>562</v>
      </c>
      <c r="D523" s="216">
        <v>13.5</v>
      </c>
      <c r="N523" s="344">
        <v>13.5</v>
      </c>
      <c r="P523" s="216"/>
      <c r="Q523" s="216"/>
      <c r="R523" s="216"/>
      <c r="S523" s="216"/>
      <c r="T523" s="216"/>
      <c r="U523" s="216"/>
      <c r="V523" s="216"/>
      <c r="W523" s="216"/>
      <c r="X523" s="216"/>
      <c r="Y523" s="216"/>
      <c r="Z523" s="216"/>
      <c r="AA523" s="374"/>
      <c r="AB523" s="216"/>
      <c r="AC523" s="216"/>
      <c r="AD523" s="216"/>
      <c r="AE523" s="353"/>
      <c r="AF523" s="353"/>
      <c r="AH523" s="15"/>
      <c r="AI523" s="226"/>
      <c r="AJ523" s="51"/>
      <c r="AK523" s="51"/>
      <c r="AL523" s="264"/>
      <c r="AM523" s="321"/>
      <c r="AN523" s="228"/>
      <c r="AO523" s="229"/>
      <c r="AP523" s="326"/>
      <c r="AQ523" s="329"/>
      <c r="AR523" s="337"/>
      <c r="AS523" s="321"/>
      <c r="AT523" s="228"/>
      <c r="AU523" s="228"/>
      <c r="AV523" s="229"/>
      <c r="AW523" s="229"/>
      <c r="AX523" s="229"/>
      <c r="AY523" s="329"/>
      <c r="AZ523" s="329"/>
      <c r="BA523" s="337"/>
      <c r="BB523" s="321"/>
      <c r="BC523" s="228"/>
      <c r="BD523" s="229"/>
      <c r="BE523" s="326"/>
      <c r="BF523" s="329"/>
      <c r="BG523" s="337"/>
      <c r="BH523" s="337"/>
      <c r="BI523" s="321"/>
      <c r="BJ523" s="51"/>
      <c r="BK523" s="51"/>
      <c r="BL523" s="326"/>
      <c r="BM523" s="329"/>
      <c r="BN523" s="337"/>
      <c r="BO523" s="321"/>
      <c r="BP523" s="228"/>
      <c r="BQ523" s="228"/>
      <c r="BR523" s="51"/>
      <c r="BS523" s="326"/>
      <c r="BT523" s="326"/>
    </row>
    <row r="524" spans="1:72" x14ac:dyDescent="0.25">
      <c r="A524" s="170"/>
      <c r="B524" s="4"/>
      <c r="C524" s="588"/>
      <c r="P524" s="216"/>
      <c r="Q524" s="216"/>
      <c r="R524" s="216"/>
      <c r="S524" s="216"/>
      <c r="T524" s="216"/>
      <c r="U524" s="216"/>
      <c r="V524" s="216"/>
      <c r="W524" s="216"/>
      <c r="X524" s="216"/>
      <c r="Y524" s="216"/>
      <c r="Z524" s="216"/>
      <c r="AA524" s="374"/>
      <c r="AB524" s="216"/>
      <c r="AC524" s="216"/>
      <c r="AD524" s="216"/>
      <c r="AE524" s="353"/>
      <c r="AF524" s="353"/>
      <c r="AH524" s="15"/>
      <c r="AI524" s="226"/>
      <c r="AJ524" s="51"/>
      <c r="AK524" s="51"/>
      <c r="AL524" s="264"/>
      <c r="AM524" s="321"/>
      <c r="AN524" s="228"/>
      <c r="AO524" s="229"/>
      <c r="AP524" s="326"/>
      <c r="AQ524" s="329"/>
      <c r="AR524" s="337"/>
      <c r="AS524" s="321"/>
      <c r="AT524" s="228"/>
      <c r="AU524" s="228"/>
      <c r="AV524" s="229"/>
      <c r="AW524" s="229"/>
      <c r="AX524" s="229"/>
      <c r="AY524" s="329"/>
      <c r="AZ524" s="329"/>
      <c r="BA524" s="337"/>
      <c r="BB524" s="321"/>
      <c r="BC524" s="228"/>
      <c r="BD524" s="229"/>
      <c r="BE524" s="326"/>
      <c r="BF524" s="329"/>
      <c r="BG524" s="337"/>
      <c r="BH524" s="337"/>
      <c r="BI524" s="321"/>
      <c r="BJ524" s="51"/>
      <c r="BK524" s="51"/>
      <c r="BL524" s="326"/>
      <c r="BM524" s="329"/>
      <c r="BN524" s="337"/>
      <c r="BO524" s="321"/>
      <c r="BP524" s="228"/>
      <c r="BQ524" s="228"/>
      <c r="BR524" s="51"/>
      <c r="BS524" s="326"/>
      <c r="BT524" s="326"/>
    </row>
    <row r="525" spans="1:72" x14ac:dyDescent="0.25">
      <c r="A525" s="170"/>
      <c r="B525" s="4"/>
      <c r="C525" s="588"/>
      <c r="P525" s="216"/>
      <c r="Q525" s="216"/>
      <c r="R525" s="216"/>
      <c r="S525" s="216"/>
      <c r="T525" s="216"/>
      <c r="U525" s="216"/>
      <c r="V525" s="216"/>
      <c r="W525" s="216"/>
      <c r="X525" s="216"/>
      <c r="Y525" s="216"/>
      <c r="Z525" s="216"/>
      <c r="AA525" s="374"/>
      <c r="AB525" s="216"/>
      <c r="AC525" s="216"/>
      <c r="AD525" s="216"/>
      <c r="AE525" s="353"/>
      <c r="AF525" s="353"/>
      <c r="AH525" s="15"/>
      <c r="AI525" s="226"/>
      <c r="AJ525" s="51"/>
      <c r="AK525" s="51"/>
      <c r="AL525" s="264"/>
      <c r="AM525" s="321"/>
      <c r="AN525" s="228"/>
      <c r="AO525" s="229"/>
      <c r="AP525" s="326"/>
      <c r="AQ525" s="329"/>
      <c r="AR525" s="337"/>
      <c r="AS525" s="321"/>
      <c r="AT525" s="228"/>
      <c r="AU525" s="228"/>
      <c r="AV525" s="229"/>
      <c r="AW525" s="229"/>
      <c r="AX525" s="229"/>
      <c r="AY525" s="329"/>
      <c r="AZ525" s="329"/>
      <c r="BA525" s="337"/>
      <c r="BB525" s="321"/>
      <c r="BC525" s="228"/>
      <c r="BD525" s="229"/>
      <c r="BE525" s="326"/>
      <c r="BF525" s="329"/>
      <c r="BG525" s="337"/>
      <c r="BH525" s="337"/>
      <c r="BI525" s="321"/>
      <c r="BJ525" s="51"/>
      <c r="BK525" s="51"/>
      <c r="BL525" s="326"/>
      <c r="BM525" s="329"/>
      <c r="BN525" s="337"/>
      <c r="BO525" s="321"/>
      <c r="BP525" s="228"/>
      <c r="BQ525" s="228"/>
      <c r="BR525" s="51"/>
      <c r="BS525" s="326"/>
      <c r="BT525" s="326"/>
    </row>
    <row r="526" spans="1:72" x14ac:dyDescent="0.25">
      <c r="A526" s="170"/>
      <c r="B526" s="4"/>
      <c r="C526" s="588"/>
      <c r="P526" s="216"/>
      <c r="Q526" s="216"/>
      <c r="R526" s="216"/>
      <c r="S526" s="216"/>
      <c r="T526" s="216"/>
      <c r="U526" s="216"/>
      <c r="V526" s="216"/>
      <c r="W526" s="216"/>
      <c r="X526" s="216"/>
      <c r="Y526" s="216"/>
      <c r="Z526" s="216"/>
      <c r="AA526" s="374"/>
      <c r="AB526" s="216"/>
      <c r="AC526" s="216"/>
      <c r="AD526" s="216"/>
      <c r="AE526" s="353"/>
      <c r="AF526" s="353"/>
      <c r="AH526" s="15"/>
      <c r="AI526" s="226"/>
      <c r="AJ526" s="51"/>
      <c r="AK526" s="51"/>
      <c r="AL526" s="264"/>
      <c r="AM526" s="321"/>
      <c r="AN526" s="228"/>
      <c r="AO526" s="229"/>
      <c r="AP526" s="326"/>
      <c r="AQ526" s="329"/>
      <c r="AR526" s="337"/>
      <c r="AS526" s="321"/>
      <c r="AT526" s="228"/>
      <c r="AU526" s="228"/>
      <c r="AV526" s="229"/>
      <c r="AW526" s="229"/>
      <c r="AX526" s="229"/>
      <c r="AY526" s="329"/>
      <c r="AZ526" s="329"/>
      <c r="BA526" s="337"/>
      <c r="BB526" s="321"/>
      <c r="BC526" s="228"/>
      <c r="BD526" s="229"/>
      <c r="BE526" s="326"/>
      <c r="BF526" s="329"/>
      <c r="BG526" s="337"/>
      <c r="BH526" s="337"/>
      <c r="BI526" s="321"/>
      <c r="BJ526" s="51"/>
      <c r="BK526" s="51"/>
      <c r="BL526" s="326"/>
      <c r="BM526" s="329"/>
      <c r="BN526" s="337"/>
      <c r="BO526" s="321"/>
      <c r="BP526" s="228"/>
      <c r="BQ526" s="228"/>
      <c r="BR526" s="51"/>
      <c r="BS526" s="326"/>
      <c r="BT526" s="326"/>
    </row>
    <row r="527" spans="1:72" x14ac:dyDescent="0.25">
      <c r="A527" s="170"/>
      <c r="B527" s="4"/>
      <c r="C527" s="588"/>
      <c r="P527" s="216"/>
      <c r="Q527" s="216"/>
      <c r="R527" s="216"/>
      <c r="S527" s="216"/>
      <c r="T527" s="216"/>
      <c r="U527" s="216"/>
      <c r="V527" s="216"/>
      <c r="W527" s="216"/>
      <c r="X527" s="216"/>
      <c r="Y527" s="216"/>
      <c r="Z527" s="216"/>
      <c r="AA527" s="374"/>
      <c r="AB527" s="216"/>
      <c r="AC527" s="216"/>
      <c r="AD527" s="216"/>
      <c r="AE527" s="353"/>
      <c r="AF527" s="353"/>
      <c r="AH527" s="15"/>
      <c r="AI527" s="226"/>
      <c r="AJ527" s="51"/>
      <c r="AK527" s="51"/>
      <c r="AL527" s="264"/>
      <c r="AM527" s="321"/>
      <c r="AN527" s="228"/>
      <c r="AO527" s="229"/>
      <c r="AP527" s="326"/>
      <c r="AQ527" s="329"/>
      <c r="AR527" s="337"/>
      <c r="AS527" s="321"/>
      <c r="AT527" s="228"/>
      <c r="AU527" s="228"/>
      <c r="AV527" s="229"/>
      <c r="AW527" s="229"/>
      <c r="AX527" s="229"/>
      <c r="AY527" s="329"/>
      <c r="AZ527" s="329"/>
      <c r="BA527" s="337"/>
      <c r="BB527" s="321"/>
      <c r="BC527" s="228"/>
      <c r="BD527" s="229"/>
      <c r="BE527" s="326"/>
      <c r="BF527" s="329"/>
      <c r="BG527" s="337"/>
      <c r="BH527" s="337"/>
      <c r="BI527" s="321"/>
      <c r="BJ527" s="51"/>
      <c r="BK527" s="51"/>
      <c r="BL527" s="326"/>
      <c r="BM527" s="329"/>
      <c r="BN527" s="337"/>
      <c r="BO527" s="321"/>
      <c r="BP527" s="228"/>
      <c r="BQ527" s="228"/>
      <c r="BR527" s="51"/>
      <c r="BS527" s="326"/>
      <c r="BT527" s="326"/>
    </row>
    <row r="528" spans="1:72" x14ac:dyDescent="0.25">
      <c r="A528" s="170"/>
      <c r="B528" s="4"/>
      <c r="C528" s="588"/>
      <c r="P528" s="216"/>
      <c r="Q528" s="216"/>
      <c r="R528" s="216"/>
      <c r="S528" s="216"/>
      <c r="T528" s="216"/>
      <c r="U528" s="216"/>
      <c r="V528" s="216"/>
      <c r="W528" s="216"/>
      <c r="X528" s="216"/>
      <c r="Y528" s="216"/>
      <c r="Z528" s="216"/>
      <c r="AA528" s="374"/>
      <c r="AB528" s="216"/>
      <c r="AC528" s="216"/>
      <c r="AD528" s="216"/>
      <c r="AE528" s="353"/>
      <c r="AF528" s="353"/>
      <c r="AH528" s="15"/>
      <c r="AI528" s="226"/>
      <c r="AJ528" s="51"/>
      <c r="AK528" s="51"/>
      <c r="AL528" s="264"/>
      <c r="AM528" s="321"/>
      <c r="AN528" s="228"/>
      <c r="AO528" s="229"/>
      <c r="AP528" s="326"/>
      <c r="AQ528" s="329"/>
      <c r="AR528" s="337"/>
      <c r="AS528" s="321"/>
      <c r="AT528" s="228"/>
      <c r="AU528" s="228"/>
      <c r="AV528" s="229"/>
      <c r="AW528" s="229"/>
      <c r="AX528" s="229"/>
      <c r="AY528" s="329"/>
      <c r="AZ528" s="329"/>
      <c r="BA528" s="337"/>
      <c r="BB528" s="321"/>
      <c r="BC528" s="228"/>
      <c r="BD528" s="229"/>
      <c r="BE528" s="326"/>
      <c r="BF528" s="329"/>
      <c r="BG528" s="337"/>
      <c r="BH528" s="337"/>
      <c r="BI528" s="321"/>
      <c r="BJ528" s="51"/>
      <c r="BK528" s="51"/>
      <c r="BL528" s="326"/>
      <c r="BM528" s="329"/>
      <c r="BN528" s="337"/>
      <c r="BO528" s="321"/>
      <c r="BP528" s="228"/>
      <c r="BQ528" s="228"/>
      <c r="BR528" s="51"/>
      <c r="BS528" s="326"/>
      <c r="BT528" s="326"/>
    </row>
    <row r="529" spans="1:72" x14ac:dyDescent="0.25">
      <c r="A529" s="170"/>
      <c r="B529" s="4"/>
      <c r="C529" s="588"/>
      <c r="P529" s="216"/>
      <c r="Q529" s="216"/>
      <c r="R529" s="216"/>
      <c r="S529" s="216"/>
      <c r="T529" s="216"/>
      <c r="U529" s="216"/>
      <c r="V529" s="216"/>
      <c r="W529" s="216"/>
      <c r="X529" s="216"/>
      <c r="Y529" s="216"/>
      <c r="Z529" s="216"/>
      <c r="AA529" s="374"/>
      <c r="AB529" s="216"/>
      <c r="AC529" s="216"/>
      <c r="AD529" s="216"/>
      <c r="AE529" s="353"/>
      <c r="AF529" s="353"/>
      <c r="AH529" s="15"/>
      <c r="AI529" s="226"/>
      <c r="AJ529" s="51"/>
      <c r="AK529" s="51"/>
      <c r="AL529" s="264"/>
      <c r="AM529" s="321"/>
      <c r="AN529" s="228"/>
      <c r="AO529" s="229"/>
      <c r="AP529" s="326"/>
      <c r="AQ529" s="329"/>
      <c r="AR529" s="337"/>
      <c r="AS529" s="321"/>
      <c r="AT529" s="228"/>
      <c r="AU529" s="228"/>
      <c r="AV529" s="229"/>
      <c r="AW529" s="229"/>
      <c r="AX529" s="229"/>
      <c r="AY529" s="329"/>
      <c r="AZ529" s="329"/>
      <c r="BA529" s="337"/>
      <c r="BB529" s="321"/>
      <c r="BC529" s="228"/>
      <c r="BD529" s="229"/>
      <c r="BE529" s="326"/>
      <c r="BF529" s="329"/>
      <c r="BG529" s="337"/>
      <c r="BH529" s="337"/>
      <c r="BI529" s="321"/>
      <c r="BJ529" s="51"/>
      <c r="BK529" s="51"/>
      <c r="BL529" s="326"/>
      <c r="BM529" s="329"/>
      <c r="BN529" s="337"/>
      <c r="BO529" s="321"/>
      <c r="BP529" s="228"/>
      <c r="BQ529" s="228"/>
      <c r="BR529" s="51"/>
      <c r="BS529" s="326"/>
      <c r="BT529" s="326"/>
    </row>
    <row r="530" spans="1:72" x14ac:dyDescent="0.25">
      <c r="A530" s="170"/>
      <c r="B530" s="4"/>
      <c r="C530" s="588"/>
      <c r="P530" s="216"/>
      <c r="Q530" s="216"/>
      <c r="R530" s="216"/>
      <c r="S530" s="216"/>
      <c r="T530" s="216"/>
      <c r="U530" s="216"/>
      <c r="V530" s="216"/>
      <c r="W530" s="216"/>
      <c r="X530" s="216"/>
      <c r="Y530" s="216"/>
      <c r="Z530" s="216"/>
      <c r="AA530" s="374"/>
      <c r="AB530" s="216"/>
      <c r="AC530" s="216"/>
      <c r="AD530" s="216"/>
      <c r="AE530" s="353"/>
      <c r="AF530" s="353"/>
      <c r="AH530" s="15"/>
      <c r="AI530" s="226"/>
      <c r="AJ530" s="51"/>
      <c r="AK530" s="51"/>
      <c r="AL530" s="264"/>
      <c r="AM530" s="321"/>
      <c r="AN530" s="228"/>
      <c r="AO530" s="229"/>
      <c r="AP530" s="326"/>
      <c r="AQ530" s="329"/>
      <c r="AR530" s="337"/>
      <c r="AS530" s="321"/>
      <c r="AT530" s="228"/>
      <c r="AU530" s="228"/>
      <c r="AV530" s="229"/>
      <c r="AW530" s="229"/>
      <c r="AX530" s="229"/>
      <c r="AY530" s="329"/>
      <c r="AZ530" s="329"/>
      <c r="BA530" s="337"/>
      <c r="BB530" s="321"/>
      <c r="BC530" s="228"/>
      <c r="BD530" s="229"/>
      <c r="BE530" s="326"/>
      <c r="BF530" s="329"/>
      <c r="BG530" s="337"/>
      <c r="BH530" s="337"/>
      <c r="BI530" s="321"/>
      <c r="BJ530" s="51"/>
      <c r="BK530" s="51"/>
      <c r="BL530" s="326"/>
      <c r="BM530" s="329"/>
      <c r="BN530" s="337"/>
      <c r="BO530" s="321"/>
      <c r="BP530" s="228"/>
      <c r="BQ530" s="228"/>
      <c r="BR530" s="51"/>
      <c r="BS530" s="326"/>
      <c r="BT530" s="326"/>
    </row>
    <row r="531" spans="1:72" x14ac:dyDescent="0.25">
      <c r="A531" s="170"/>
      <c r="B531" s="4"/>
      <c r="C531" s="588"/>
      <c r="P531" s="216"/>
      <c r="Q531" s="216"/>
      <c r="R531" s="216"/>
      <c r="S531" s="216"/>
      <c r="T531" s="216"/>
      <c r="U531" s="216"/>
      <c r="V531" s="216"/>
      <c r="W531" s="216"/>
      <c r="X531" s="216"/>
      <c r="Y531" s="216"/>
      <c r="Z531" s="216"/>
      <c r="AA531" s="374"/>
      <c r="AB531" s="216"/>
      <c r="AC531" s="216"/>
      <c r="AD531" s="216"/>
      <c r="AE531" s="353"/>
      <c r="AF531" s="353"/>
      <c r="AH531" s="15"/>
      <c r="AI531" s="226"/>
      <c r="AJ531" s="51"/>
      <c r="AK531" s="51"/>
      <c r="AL531" s="264"/>
      <c r="AM531" s="321"/>
      <c r="AN531" s="228"/>
      <c r="AO531" s="229"/>
      <c r="AP531" s="326"/>
      <c r="AQ531" s="329"/>
      <c r="AR531" s="337"/>
      <c r="AS531" s="321"/>
      <c r="AT531" s="228"/>
      <c r="AU531" s="228"/>
      <c r="AV531" s="229"/>
      <c r="AW531" s="229"/>
      <c r="AX531" s="229"/>
      <c r="AY531" s="329"/>
      <c r="AZ531" s="329"/>
      <c r="BA531" s="337"/>
      <c r="BB531" s="321"/>
      <c r="BC531" s="228"/>
      <c r="BD531" s="229"/>
      <c r="BE531" s="326"/>
      <c r="BF531" s="329"/>
      <c r="BG531" s="337"/>
      <c r="BH531" s="337"/>
      <c r="BI531" s="321"/>
      <c r="BJ531" s="51"/>
      <c r="BK531" s="51"/>
      <c r="BL531" s="326"/>
      <c r="BM531" s="329"/>
      <c r="BN531" s="337"/>
      <c r="BO531" s="321"/>
      <c r="BP531" s="228"/>
      <c r="BQ531" s="228"/>
      <c r="BR531" s="51"/>
      <c r="BS531" s="326"/>
      <c r="BT531" s="326"/>
    </row>
    <row r="532" spans="1:72" x14ac:dyDescent="0.25">
      <c r="A532" s="170"/>
      <c r="B532" s="4"/>
      <c r="C532" s="588"/>
      <c r="P532" s="216"/>
      <c r="Q532" s="216"/>
      <c r="R532" s="216"/>
      <c r="S532" s="216"/>
      <c r="T532" s="216"/>
      <c r="U532" s="216"/>
      <c r="V532" s="216"/>
      <c r="W532" s="216"/>
      <c r="X532" s="216"/>
      <c r="Y532" s="216"/>
      <c r="Z532" s="216"/>
      <c r="AA532" s="374"/>
      <c r="AB532" s="216"/>
      <c r="AC532" s="216"/>
      <c r="AD532" s="216"/>
      <c r="AE532" s="353"/>
      <c r="AF532" s="353"/>
      <c r="AH532" s="15"/>
      <c r="AI532" s="226"/>
      <c r="AJ532" s="51"/>
      <c r="AK532" s="51"/>
      <c r="AL532" s="264"/>
      <c r="AM532" s="321"/>
      <c r="AN532" s="228"/>
      <c r="AO532" s="229"/>
      <c r="AP532" s="326"/>
      <c r="AQ532" s="329"/>
      <c r="AR532" s="337"/>
      <c r="AS532" s="321"/>
      <c r="AT532" s="228"/>
      <c r="AU532" s="228"/>
      <c r="AV532" s="229"/>
      <c r="AW532" s="229"/>
      <c r="AX532" s="229"/>
      <c r="AY532" s="329"/>
      <c r="AZ532" s="329"/>
      <c r="BA532" s="337"/>
      <c r="BB532" s="321"/>
      <c r="BC532" s="228"/>
      <c r="BD532" s="229"/>
      <c r="BE532" s="326"/>
      <c r="BF532" s="329"/>
      <c r="BG532" s="337"/>
      <c r="BH532" s="337"/>
      <c r="BI532" s="321"/>
      <c r="BJ532" s="51"/>
      <c r="BK532" s="51"/>
      <c r="BL532" s="326"/>
      <c r="BM532" s="329"/>
      <c r="BN532" s="337"/>
      <c r="BO532" s="321"/>
      <c r="BP532" s="228"/>
      <c r="BQ532" s="228"/>
      <c r="BR532" s="51"/>
      <c r="BS532" s="326"/>
      <c r="BT532" s="326"/>
    </row>
    <row r="533" spans="1:72" x14ac:dyDescent="0.25">
      <c r="A533" s="170"/>
      <c r="B533" s="4"/>
      <c r="C533" s="588"/>
      <c r="P533" s="216"/>
      <c r="Q533" s="216"/>
      <c r="R533" s="216"/>
      <c r="S533" s="216"/>
      <c r="T533" s="216"/>
      <c r="U533" s="216"/>
      <c r="V533" s="216"/>
      <c r="W533" s="216"/>
      <c r="X533" s="216"/>
      <c r="Y533" s="216"/>
      <c r="Z533" s="216"/>
      <c r="AA533" s="374"/>
      <c r="AB533" s="216"/>
      <c r="AC533" s="216"/>
      <c r="AD533" s="216"/>
      <c r="AE533" s="353"/>
      <c r="AF533" s="353"/>
      <c r="AH533" s="15"/>
      <c r="AI533" s="226"/>
      <c r="AJ533" s="51"/>
      <c r="AK533" s="51"/>
      <c r="AL533" s="264"/>
      <c r="AM533" s="321"/>
      <c r="AN533" s="228"/>
      <c r="AO533" s="229"/>
      <c r="AP533" s="326"/>
      <c r="AQ533" s="329"/>
      <c r="AR533" s="337"/>
      <c r="AS533" s="321"/>
      <c r="AT533" s="228"/>
      <c r="AU533" s="228"/>
      <c r="AV533" s="229"/>
      <c r="AW533" s="229"/>
      <c r="AX533" s="229"/>
      <c r="AY533" s="329"/>
      <c r="AZ533" s="329"/>
      <c r="BA533" s="337"/>
      <c r="BB533" s="321"/>
      <c r="BC533" s="228"/>
      <c r="BD533" s="229"/>
      <c r="BE533" s="326"/>
      <c r="BF533" s="329"/>
      <c r="BG533" s="337"/>
      <c r="BH533" s="337"/>
      <c r="BI533" s="321"/>
      <c r="BJ533" s="51"/>
      <c r="BK533" s="51"/>
      <c r="BL533" s="326"/>
      <c r="BM533" s="329"/>
      <c r="BN533" s="337"/>
      <c r="BO533" s="321"/>
      <c r="BP533" s="228"/>
      <c r="BQ533" s="228"/>
      <c r="BR533" s="51"/>
      <c r="BS533" s="326"/>
      <c r="BT533" s="326"/>
    </row>
    <row r="534" spans="1:72" x14ac:dyDescent="0.25">
      <c r="A534" s="170"/>
      <c r="B534" s="4"/>
      <c r="C534" s="588"/>
      <c r="P534" s="216"/>
      <c r="Q534" s="216"/>
      <c r="R534" s="216"/>
      <c r="S534" s="216"/>
      <c r="T534" s="216"/>
      <c r="U534" s="216"/>
      <c r="V534" s="216"/>
      <c r="W534" s="216"/>
      <c r="X534" s="216"/>
      <c r="Y534" s="216"/>
      <c r="Z534" s="216"/>
      <c r="AA534" s="374"/>
      <c r="AB534" s="216"/>
      <c r="AC534" s="216"/>
      <c r="AD534" s="216"/>
      <c r="AE534" s="353"/>
      <c r="AF534" s="353"/>
      <c r="AH534" s="15"/>
      <c r="AI534" s="226"/>
      <c r="AJ534" s="51"/>
      <c r="AK534" s="51"/>
      <c r="AL534" s="264"/>
      <c r="AM534" s="321"/>
      <c r="AN534" s="228"/>
      <c r="AO534" s="229"/>
      <c r="AP534" s="326"/>
      <c r="AQ534" s="329"/>
      <c r="AR534" s="337"/>
      <c r="AS534" s="321"/>
      <c r="AT534" s="228"/>
      <c r="AU534" s="228"/>
      <c r="AV534" s="229"/>
      <c r="AW534" s="229"/>
      <c r="AX534" s="229"/>
      <c r="AY534" s="329"/>
      <c r="AZ534" s="329"/>
      <c r="BA534" s="337"/>
      <c r="BB534" s="321"/>
      <c r="BC534" s="228"/>
      <c r="BD534" s="229"/>
      <c r="BE534" s="326"/>
      <c r="BF534" s="329"/>
      <c r="BG534" s="337"/>
      <c r="BH534" s="337"/>
      <c r="BI534" s="321"/>
      <c r="BJ534" s="51"/>
      <c r="BK534" s="51"/>
      <c r="BL534" s="326"/>
      <c r="BM534" s="329"/>
      <c r="BN534" s="337"/>
      <c r="BO534" s="321"/>
      <c r="BP534" s="228"/>
      <c r="BQ534" s="228"/>
      <c r="BR534" s="51"/>
      <c r="BS534" s="326"/>
      <c r="BT534" s="326"/>
    </row>
    <row r="535" spans="1:72" x14ac:dyDescent="0.25">
      <c r="A535" s="170"/>
      <c r="B535" s="4"/>
      <c r="C535" s="588"/>
      <c r="P535" s="216"/>
      <c r="Q535" s="216"/>
      <c r="R535" s="216"/>
      <c r="S535" s="216"/>
      <c r="T535" s="216"/>
      <c r="U535" s="216"/>
      <c r="V535" s="216"/>
      <c r="W535" s="216"/>
      <c r="X535" s="216"/>
      <c r="Y535" s="216"/>
      <c r="Z535" s="216"/>
      <c r="AA535" s="374"/>
      <c r="AB535" s="216"/>
      <c r="AC535" s="216"/>
      <c r="AD535" s="216"/>
      <c r="AE535" s="353"/>
      <c r="AF535" s="353"/>
      <c r="AH535" s="15"/>
      <c r="AI535" s="226"/>
      <c r="AJ535" s="51"/>
      <c r="AK535" s="51"/>
      <c r="AL535" s="264"/>
      <c r="AM535" s="321"/>
      <c r="AN535" s="228"/>
      <c r="AO535" s="229"/>
      <c r="AP535" s="326"/>
      <c r="AQ535" s="329"/>
      <c r="AR535" s="337"/>
      <c r="AS535" s="321"/>
      <c r="AT535" s="228"/>
      <c r="AU535" s="228"/>
      <c r="AV535" s="229"/>
      <c r="AW535" s="229"/>
      <c r="AX535" s="229"/>
      <c r="AY535" s="329"/>
      <c r="AZ535" s="329"/>
      <c r="BA535" s="337"/>
      <c r="BB535" s="321"/>
      <c r="BC535" s="228"/>
      <c r="BD535" s="229"/>
      <c r="BE535" s="326"/>
      <c r="BF535" s="329"/>
      <c r="BG535" s="337"/>
      <c r="BH535" s="337"/>
      <c r="BI535" s="321"/>
      <c r="BJ535" s="51"/>
      <c r="BK535" s="51"/>
      <c r="BL535" s="326"/>
      <c r="BM535" s="329"/>
      <c r="BN535" s="337"/>
      <c r="BO535" s="321"/>
      <c r="BP535" s="228"/>
      <c r="BQ535" s="228"/>
      <c r="BR535" s="51"/>
      <c r="BS535" s="326"/>
      <c r="BT535" s="326"/>
    </row>
    <row r="536" spans="1:72" x14ac:dyDescent="0.25">
      <c r="A536" s="170"/>
      <c r="B536" s="4"/>
      <c r="C536" s="588"/>
      <c r="P536" s="216"/>
      <c r="Q536" s="216"/>
      <c r="R536" s="216"/>
      <c r="S536" s="216"/>
      <c r="T536" s="216"/>
      <c r="U536" s="216"/>
      <c r="V536" s="216"/>
      <c r="W536" s="216"/>
      <c r="X536" s="216"/>
      <c r="Y536" s="216"/>
      <c r="Z536" s="216"/>
      <c r="AA536" s="374"/>
      <c r="AB536" s="216"/>
      <c r="AC536" s="216"/>
      <c r="AD536" s="216"/>
      <c r="AE536" s="353"/>
      <c r="AF536" s="353"/>
      <c r="AH536" s="15"/>
      <c r="AI536" s="226"/>
      <c r="AJ536" s="51"/>
      <c r="AK536" s="51"/>
      <c r="AL536" s="264"/>
      <c r="AM536" s="321"/>
      <c r="AN536" s="228"/>
      <c r="AO536" s="229"/>
      <c r="AP536" s="326"/>
      <c r="AQ536" s="329"/>
      <c r="AR536" s="337"/>
      <c r="AS536" s="321"/>
      <c r="AT536" s="228"/>
      <c r="AU536" s="228"/>
      <c r="AV536" s="229"/>
      <c r="AW536" s="229"/>
      <c r="AX536" s="229"/>
      <c r="AY536" s="329"/>
      <c r="AZ536" s="329"/>
      <c r="BA536" s="337"/>
      <c r="BB536" s="321"/>
      <c r="BC536" s="228"/>
      <c r="BD536" s="229"/>
      <c r="BE536" s="326"/>
      <c r="BF536" s="329"/>
      <c r="BG536" s="337"/>
      <c r="BH536" s="337"/>
      <c r="BI536" s="321"/>
      <c r="BJ536" s="51"/>
      <c r="BK536" s="51"/>
      <c r="BL536" s="326"/>
      <c r="BM536" s="329"/>
      <c r="BN536" s="337"/>
      <c r="BO536" s="321"/>
      <c r="BP536" s="228"/>
      <c r="BQ536" s="228"/>
      <c r="BR536" s="51"/>
      <c r="BS536" s="326"/>
      <c r="BT536" s="326"/>
    </row>
    <row r="537" spans="1:72" x14ac:dyDescent="0.25">
      <c r="A537" s="170"/>
      <c r="B537" s="4"/>
      <c r="C537" s="588"/>
      <c r="P537" s="216"/>
      <c r="Q537" s="216"/>
      <c r="R537" s="216"/>
      <c r="S537" s="216"/>
      <c r="T537" s="216"/>
      <c r="U537" s="216"/>
      <c r="V537" s="216"/>
      <c r="W537" s="216"/>
      <c r="X537" s="216"/>
      <c r="Y537" s="216"/>
      <c r="Z537" s="216"/>
      <c r="AA537" s="374"/>
      <c r="AB537" s="216"/>
      <c r="AC537" s="216"/>
      <c r="AD537" s="216"/>
      <c r="AE537" s="353"/>
      <c r="AF537" s="353"/>
      <c r="AH537" s="15"/>
      <c r="AI537" s="226"/>
      <c r="AJ537" s="51"/>
      <c r="AK537" s="51"/>
      <c r="AL537" s="264"/>
      <c r="AM537" s="321"/>
      <c r="AN537" s="228"/>
      <c r="AO537" s="229"/>
      <c r="AP537" s="326"/>
      <c r="AQ537" s="329"/>
      <c r="AR537" s="337"/>
      <c r="AS537" s="321"/>
      <c r="AT537" s="228"/>
      <c r="AU537" s="228"/>
      <c r="AV537" s="229"/>
      <c r="AW537" s="229"/>
      <c r="AX537" s="229"/>
      <c r="AY537" s="329"/>
      <c r="AZ537" s="329"/>
      <c r="BA537" s="337"/>
      <c r="BB537" s="321"/>
      <c r="BC537" s="228"/>
      <c r="BD537" s="229"/>
      <c r="BE537" s="326"/>
      <c r="BF537" s="329"/>
      <c r="BG537" s="337"/>
      <c r="BH537" s="337"/>
      <c r="BI537" s="321"/>
      <c r="BJ537" s="51"/>
      <c r="BK537" s="51"/>
      <c r="BL537" s="326"/>
      <c r="BM537" s="329"/>
      <c r="BN537" s="337"/>
      <c r="BO537" s="321"/>
      <c r="BP537" s="228"/>
      <c r="BQ537" s="228"/>
      <c r="BR537" s="51"/>
      <c r="BS537" s="326"/>
      <c r="BT537" s="326"/>
    </row>
    <row r="538" spans="1:72" x14ac:dyDescent="0.25">
      <c r="A538" s="170"/>
      <c r="B538" s="4"/>
      <c r="C538" s="588"/>
      <c r="P538" s="216"/>
      <c r="Q538" s="216"/>
      <c r="R538" s="216"/>
      <c r="S538" s="216"/>
      <c r="T538" s="216"/>
      <c r="U538" s="216"/>
      <c r="V538" s="216"/>
      <c r="W538" s="216"/>
      <c r="X538" s="216"/>
      <c r="Y538" s="216"/>
      <c r="Z538" s="216"/>
      <c r="AA538" s="374"/>
      <c r="AB538" s="216"/>
      <c r="AC538" s="216"/>
      <c r="AD538" s="216"/>
      <c r="AE538" s="353"/>
      <c r="AF538" s="353"/>
      <c r="AH538" s="15"/>
      <c r="AI538" s="226"/>
      <c r="AJ538" s="51"/>
      <c r="AK538" s="51"/>
      <c r="AL538" s="264"/>
      <c r="AM538" s="321"/>
      <c r="AN538" s="228"/>
      <c r="AO538" s="229"/>
      <c r="AP538" s="326"/>
      <c r="AQ538" s="329"/>
      <c r="AR538" s="337"/>
      <c r="AS538" s="321"/>
      <c r="AT538" s="228"/>
      <c r="AU538" s="228"/>
      <c r="AV538" s="229"/>
      <c r="AW538" s="229"/>
      <c r="AX538" s="229"/>
      <c r="AY538" s="329"/>
      <c r="AZ538" s="329"/>
      <c r="BA538" s="337"/>
      <c r="BB538" s="321"/>
      <c r="BC538" s="228"/>
      <c r="BD538" s="229"/>
      <c r="BE538" s="326"/>
      <c r="BF538" s="329"/>
      <c r="BG538" s="337"/>
      <c r="BH538" s="337"/>
      <c r="BI538" s="321"/>
      <c r="BJ538" s="51"/>
      <c r="BK538" s="51"/>
      <c r="BL538" s="326"/>
      <c r="BM538" s="329"/>
      <c r="BN538" s="337"/>
      <c r="BO538" s="321"/>
      <c r="BP538" s="228"/>
      <c r="BQ538" s="228"/>
      <c r="BR538" s="51"/>
      <c r="BS538" s="326"/>
      <c r="BT538" s="326"/>
    </row>
    <row r="539" spans="1:72" x14ac:dyDescent="0.25">
      <c r="A539" s="170"/>
      <c r="B539" s="4"/>
      <c r="C539" s="588"/>
      <c r="P539" s="216"/>
      <c r="Q539" s="216"/>
      <c r="R539" s="216"/>
      <c r="S539" s="216"/>
      <c r="T539" s="216"/>
      <c r="U539" s="216"/>
      <c r="V539" s="216"/>
      <c r="W539" s="216"/>
      <c r="X539" s="216"/>
      <c r="Y539" s="216"/>
      <c r="Z539" s="216"/>
      <c r="AA539" s="374"/>
      <c r="AB539" s="216"/>
      <c r="AC539" s="216"/>
      <c r="AD539" s="216"/>
      <c r="AE539" s="353"/>
      <c r="AF539" s="353"/>
      <c r="AH539" s="15"/>
      <c r="AI539" s="226"/>
      <c r="AJ539" s="51"/>
      <c r="AK539" s="51"/>
      <c r="AL539" s="264"/>
      <c r="AM539" s="321"/>
      <c r="AN539" s="228"/>
      <c r="AO539" s="229"/>
      <c r="AP539" s="326"/>
      <c r="AQ539" s="329"/>
      <c r="AR539" s="337"/>
      <c r="AS539" s="321"/>
      <c r="AT539" s="228"/>
      <c r="AU539" s="228"/>
      <c r="AV539" s="229"/>
      <c r="AW539" s="229"/>
      <c r="AX539" s="229"/>
      <c r="AY539" s="329"/>
      <c r="AZ539" s="329"/>
      <c r="BA539" s="337"/>
      <c r="BB539" s="321"/>
      <c r="BC539" s="228"/>
      <c r="BD539" s="229"/>
      <c r="BE539" s="326"/>
      <c r="BF539" s="329"/>
      <c r="BG539" s="337"/>
      <c r="BH539" s="337"/>
      <c r="BI539" s="321"/>
      <c r="BJ539" s="51"/>
      <c r="BK539" s="51"/>
      <c r="BL539" s="326"/>
      <c r="BM539" s="329"/>
      <c r="BN539" s="337"/>
      <c r="BO539" s="321"/>
      <c r="BP539" s="228"/>
      <c r="BQ539" s="228"/>
      <c r="BR539" s="51"/>
      <c r="BS539" s="326"/>
      <c r="BT539" s="326"/>
    </row>
    <row r="540" spans="1:72" x14ac:dyDescent="0.25">
      <c r="A540" s="170"/>
      <c r="B540" s="4"/>
      <c r="C540" s="588"/>
      <c r="P540" s="216"/>
      <c r="Q540" s="216"/>
      <c r="R540" s="216"/>
      <c r="S540" s="216"/>
      <c r="T540" s="216"/>
      <c r="U540" s="216"/>
      <c r="V540" s="216"/>
      <c r="W540" s="216"/>
      <c r="X540" s="216"/>
      <c r="Y540" s="216"/>
      <c r="Z540" s="216"/>
      <c r="AA540" s="374"/>
      <c r="AB540" s="216"/>
      <c r="AC540" s="216"/>
      <c r="AD540" s="216"/>
      <c r="AE540" s="353"/>
      <c r="AF540" s="353"/>
      <c r="AH540" s="15"/>
      <c r="AI540" s="226"/>
      <c r="AJ540" s="51"/>
      <c r="AK540" s="51"/>
      <c r="AL540" s="264"/>
      <c r="AM540" s="321"/>
      <c r="AN540" s="228"/>
      <c r="AO540" s="229"/>
      <c r="AP540" s="326"/>
      <c r="AQ540" s="329"/>
      <c r="AR540" s="337"/>
      <c r="AS540" s="321"/>
      <c r="AT540" s="228"/>
      <c r="AU540" s="228"/>
      <c r="AV540" s="229"/>
      <c r="AW540" s="229"/>
      <c r="AX540" s="229"/>
      <c r="AY540" s="329"/>
      <c r="AZ540" s="329"/>
      <c r="BA540" s="337"/>
      <c r="BB540" s="321"/>
      <c r="BC540" s="228"/>
      <c r="BD540" s="229"/>
      <c r="BE540" s="326"/>
      <c r="BF540" s="329"/>
      <c r="BG540" s="337"/>
      <c r="BH540" s="337"/>
      <c r="BI540" s="321"/>
      <c r="BJ540" s="51"/>
      <c r="BK540" s="51"/>
      <c r="BL540" s="326"/>
      <c r="BM540" s="329"/>
      <c r="BN540" s="337"/>
      <c r="BO540" s="321"/>
      <c r="BP540" s="228"/>
      <c r="BQ540" s="228"/>
      <c r="BR540" s="51"/>
      <c r="BS540" s="326"/>
      <c r="BT540" s="326"/>
    </row>
    <row r="541" spans="1:72" x14ac:dyDescent="0.25">
      <c r="A541" s="170"/>
      <c r="B541" s="4"/>
      <c r="C541" s="588"/>
      <c r="P541" s="216"/>
      <c r="Q541" s="216"/>
      <c r="R541" s="216"/>
      <c r="S541" s="216"/>
      <c r="T541" s="216"/>
      <c r="U541" s="216"/>
      <c r="V541" s="216"/>
      <c r="W541" s="216"/>
      <c r="X541" s="216"/>
      <c r="Y541" s="216"/>
      <c r="Z541" s="216"/>
      <c r="AA541" s="374"/>
      <c r="AB541" s="216"/>
      <c r="AC541" s="216"/>
      <c r="AD541" s="216"/>
      <c r="AE541" s="353"/>
      <c r="AF541" s="353"/>
      <c r="AH541" s="15"/>
      <c r="AI541" s="226"/>
      <c r="AJ541" s="51"/>
      <c r="AK541" s="51"/>
      <c r="AL541" s="264"/>
      <c r="AM541" s="321"/>
      <c r="AN541" s="228"/>
      <c r="AO541" s="229"/>
      <c r="AP541" s="326"/>
      <c r="AQ541" s="329"/>
      <c r="AR541" s="337"/>
      <c r="AS541" s="321"/>
      <c r="AT541" s="228"/>
      <c r="AU541" s="228"/>
      <c r="AV541" s="229"/>
      <c r="AW541" s="229"/>
      <c r="AX541" s="229"/>
      <c r="AY541" s="329"/>
      <c r="AZ541" s="329"/>
      <c r="BA541" s="337"/>
      <c r="BB541" s="321"/>
      <c r="BC541" s="228"/>
      <c r="BD541" s="229"/>
      <c r="BE541" s="326"/>
      <c r="BF541" s="329"/>
      <c r="BG541" s="337"/>
      <c r="BH541" s="337"/>
      <c r="BI541" s="321"/>
      <c r="BJ541" s="51"/>
      <c r="BK541" s="51"/>
      <c r="BL541" s="326"/>
      <c r="BM541" s="329"/>
      <c r="BN541" s="337"/>
      <c r="BO541" s="321"/>
      <c r="BP541" s="228"/>
      <c r="BQ541" s="228"/>
      <c r="BR541" s="51"/>
      <c r="BS541" s="326"/>
      <c r="BT541" s="326"/>
    </row>
    <row r="542" spans="1:72" x14ac:dyDescent="0.25">
      <c r="A542" s="170"/>
      <c r="B542" s="4"/>
      <c r="C542" s="588"/>
      <c r="P542" s="216"/>
      <c r="Q542" s="216"/>
      <c r="R542" s="216"/>
      <c r="S542" s="216"/>
      <c r="T542" s="216"/>
      <c r="U542" s="216"/>
      <c r="V542" s="216"/>
      <c r="W542" s="216"/>
      <c r="X542" s="216"/>
      <c r="Y542" s="216"/>
      <c r="Z542" s="216"/>
      <c r="AA542" s="374"/>
      <c r="AB542" s="216"/>
      <c r="AC542" s="216"/>
      <c r="AD542" s="216"/>
      <c r="AE542" s="353"/>
      <c r="AF542" s="353"/>
      <c r="AH542" s="15"/>
      <c r="AI542" s="226"/>
      <c r="AJ542" s="51"/>
      <c r="AK542" s="51"/>
      <c r="AL542" s="264"/>
      <c r="AM542" s="321"/>
      <c r="AN542" s="228"/>
      <c r="AO542" s="229"/>
      <c r="AP542" s="326"/>
      <c r="AQ542" s="329"/>
      <c r="AR542" s="337"/>
      <c r="AS542" s="321"/>
      <c r="AT542" s="228"/>
      <c r="AU542" s="228"/>
      <c r="AV542" s="229"/>
      <c r="AW542" s="229"/>
      <c r="AX542" s="229"/>
      <c r="AY542" s="329"/>
      <c r="AZ542" s="329"/>
      <c r="BA542" s="337"/>
      <c r="BB542" s="321"/>
      <c r="BC542" s="228"/>
      <c r="BD542" s="229"/>
      <c r="BE542" s="326"/>
      <c r="BF542" s="329"/>
      <c r="BG542" s="337"/>
      <c r="BH542" s="337"/>
      <c r="BI542" s="321"/>
      <c r="BJ542" s="51"/>
      <c r="BK542" s="51"/>
      <c r="BL542" s="326"/>
      <c r="BM542" s="329"/>
      <c r="BN542" s="337"/>
      <c r="BO542" s="321"/>
      <c r="BP542" s="228"/>
      <c r="BQ542" s="228"/>
      <c r="BR542" s="51"/>
      <c r="BS542" s="326"/>
      <c r="BT542" s="326"/>
    </row>
    <row r="543" spans="1:72" x14ac:dyDescent="0.25">
      <c r="A543" s="170"/>
      <c r="B543" s="4"/>
      <c r="C543" s="588"/>
      <c r="P543" s="216"/>
      <c r="Q543" s="216"/>
      <c r="R543" s="216"/>
      <c r="S543" s="216"/>
      <c r="T543" s="216"/>
      <c r="U543" s="216"/>
      <c r="V543" s="216"/>
      <c r="W543" s="216"/>
      <c r="X543" s="216"/>
      <c r="Y543" s="216"/>
      <c r="Z543" s="216"/>
      <c r="AA543" s="374"/>
      <c r="AB543" s="216"/>
      <c r="AC543" s="216"/>
      <c r="AD543" s="216"/>
      <c r="AE543" s="353"/>
      <c r="AF543" s="353"/>
      <c r="AH543" s="15"/>
      <c r="AI543" s="226"/>
      <c r="AJ543" s="51"/>
      <c r="AK543" s="51"/>
      <c r="AL543" s="264"/>
      <c r="AM543" s="321"/>
      <c r="AN543" s="228"/>
      <c r="AO543" s="229"/>
      <c r="AP543" s="326"/>
      <c r="AQ543" s="329"/>
      <c r="AR543" s="337"/>
      <c r="AS543" s="321"/>
      <c r="AT543" s="228"/>
      <c r="AU543" s="228"/>
      <c r="AV543" s="229"/>
      <c r="AW543" s="229"/>
      <c r="AX543" s="229"/>
      <c r="AY543" s="329"/>
      <c r="AZ543" s="329"/>
      <c r="BA543" s="337"/>
      <c r="BB543" s="321"/>
      <c r="BC543" s="228"/>
      <c r="BD543" s="229"/>
      <c r="BE543" s="326"/>
      <c r="BF543" s="329"/>
      <c r="BG543" s="337"/>
      <c r="BH543" s="337"/>
      <c r="BI543" s="321"/>
      <c r="BJ543" s="51"/>
      <c r="BK543" s="51"/>
      <c r="BL543" s="326"/>
      <c r="BM543" s="329"/>
      <c r="BN543" s="337"/>
      <c r="BO543" s="321"/>
      <c r="BP543" s="228"/>
      <c r="BQ543" s="228"/>
      <c r="BR543" s="51"/>
      <c r="BS543" s="326"/>
      <c r="BT543" s="326"/>
    </row>
    <row r="544" spans="1:72" x14ac:dyDescent="0.25">
      <c r="A544" s="170"/>
      <c r="B544" s="4"/>
      <c r="C544" s="588"/>
      <c r="P544" s="216"/>
      <c r="Q544" s="216"/>
      <c r="R544" s="216"/>
      <c r="S544" s="216"/>
      <c r="T544" s="216"/>
      <c r="U544" s="216"/>
      <c r="V544" s="216"/>
      <c r="W544" s="216"/>
      <c r="X544" s="216"/>
      <c r="Y544" s="216"/>
      <c r="Z544" s="216"/>
      <c r="AA544" s="374"/>
      <c r="AB544" s="216"/>
      <c r="AC544" s="216"/>
      <c r="AD544" s="216"/>
      <c r="AE544" s="353"/>
      <c r="AF544" s="353"/>
      <c r="AH544" s="15"/>
      <c r="AI544" s="226"/>
      <c r="AJ544" s="51"/>
      <c r="AK544" s="51"/>
      <c r="AL544" s="264"/>
      <c r="AM544" s="321"/>
      <c r="AN544" s="228"/>
      <c r="AO544" s="229"/>
      <c r="AP544" s="326"/>
      <c r="AQ544" s="329"/>
      <c r="AR544" s="337"/>
      <c r="AS544" s="321"/>
      <c r="AT544" s="228"/>
      <c r="AU544" s="228"/>
      <c r="AV544" s="229"/>
      <c r="AW544" s="229"/>
      <c r="AX544" s="229"/>
      <c r="AY544" s="329"/>
      <c r="AZ544" s="329"/>
      <c r="BA544" s="337"/>
      <c r="BB544" s="321"/>
      <c r="BC544" s="228"/>
      <c r="BD544" s="229"/>
      <c r="BE544" s="326"/>
      <c r="BF544" s="329"/>
      <c r="BG544" s="337"/>
      <c r="BH544" s="337"/>
      <c r="BI544" s="321"/>
      <c r="BJ544" s="51"/>
      <c r="BK544" s="51"/>
      <c r="BL544" s="326"/>
      <c r="BM544" s="329"/>
      <c r="BN544" s="337"/>
      <c r="BO544" s="321"/>
      <c r="BP544" s="228"/>
      <c r="BQ544" s="228"/>
      <c r="BR544" s="51"/>
      <c r="BS544" s="326"/>
      <c r="BT544" s="326"/>
    </row>
    <row r="545" spans="1:72" x14ac:dyDescent="0.25">
      <c r="A545" s="170"/>
      <c r="B545" s="4"/>
      <c r="C545" s="588"/>
      <c r="P545" s="216"/>
      <c r="Q545" s="216"/>
      <c r="R545" s="216"/>
      <c r="S545" s="216"/>
      <c r="T545" s="216"/>
      <c r="U545" s="216"/>
      <c r="V545" s="216"/>
      <c r="W545" s="216"/>
      <c r="X545" s="216"/>
      <c r="Y545" s="216"/>
      <c r="Z545" s="216"/>
      <c r="AA545" s="374"/>
      <c r="AB545" s="216"/>
      <c r="AC545" s="216"/>
      <c r="AD545" s="216"/>
      <c r="AE545" s="353"/>
      <c r="AF545" s="353"/>
      <c r="AH545" s="15"/>
      <c r="AI545" s="226"/>
      <c r="AJ545" s="51"/>
      <c r="AK545" s="51"/>
      <c r="AL545" s="264"/>
      <c r="AM545" s="321"/>
      <c r="AN545" s="228"/>
      <c r="AO545" s="229"/>
      <c r="AP545" s="326"/>
      <c r="AQ545" s="329"/>
      <c r="AR545" s="337"/>
      <c r="AS545" s="321"/>
      <c r="AT545" s="228"/>
      <c r="AU545" s="228"/>
      <c r="AV545" s="229"/>
      <c r="AW545" s="229"/>
      <c r="AX545" s="229"/>
      <c r="AY545" s="329"/>
      <c r="AZ545" s="329"/>
      <c r="BA545" s="337"/>
      <c r="BB545" s="321"/>
      <c r="BC545" s="228"/>
      <c r="BD545" s="229"/>
      <c r="BE545" s="326"/>
      <c r="BF545" s="329"/>
      <c r="BG545" s="337"/>
      <c r="BH545" s="337"/>
      <c r="BI545" s="321"/>
      <c r="BJ545" s="51"/>
      <c r="BK545" s="51"/>
      <c r="BL545" s="326"/>
      <c r="BM545" s="329"/>
      <c r="BN545" s="337"/>
      <c r="BO545" s="321"/>
      <c r="BP545" s="228"/>
      <c r="BQ545" s="228"/>
      <c r="BR545" s="51"/>
      <c r="BS545" s="326"/>
      <c r="BT545" s="326"/>
    </row>
    <row r="546" spans="1:72" x14ac:dyDescent="0.25">
      <c r="A546" s="170"/>
      <c r="B546" s="4"/>
      <c r="C546" s="588"/>
      <c r="P546" s="216"/>
      <c r="Q546" s="216"/>
      <c r="R546" s="216"/>
      <c r="S546" s="216"/>
      <c r="T546" s="216"/>
      <c r="U546" s="216"/>
      <c r="V546" s="216"/>
      <c r="W546" s="216"/>
      <c r="X546" s="216"/>
      <c r="Y546" s="216"/>
      <c r="Z546" s="216"/>
      <c r="AA546" s="374"/>
      <c r="AB546" s="216"/>
      <c r="AC546" s="216"/>
      <c r="AD546" s="216"/>
      <c r="AE546" s="353"/>
      <c r="AF546" s="353"/>
      <c r="AH546" s="15"/>
      <c r="AI546" s="226"/>
      <c r="AJ546" s="51"/>
      <c r="AK546" s="51"/>
      <c r="AL546" s="264"/>
      <c r="AM546" s="321"/>
      <c r="AN546" s="228"/>
      <c r="AO546" s="229"/>
      <c r="AP546" s="326"/>
      <c r="AQ546" s="329"/>
      <c r="AR546" s="337"/>
      <c r="AS546" s="321"/>
      <c r="AT546" s="228"/>
      <c r="AU546" s="228"/>
      <c r="AV546" s="229"/>
      <c r="AW546" s="229"/>
      <c r="AX546" s="229"/>
      <c r="AY546" s="329"/>
      <c r="AZ546" s="329"/>
      <c r="BA546" s="337"/>
      <c r="BB546" s="321"/>
      <c r="BC546" s="228"/>
      <c r="BD546" s="229"/>
      <c r="BE546" s="326"/>
      <c r="BF546" s="329"/>
      <c r="BG546" s="337"/>
      <c r="BH546" s="337"/>
      <c r="BI546" s="321"/>
      <c r="BJ546" s="51"/>
      <c r="BK546" s="51"/>
      <c r="BL546" s="326"/>
      <c r="BM546" s="329"/>
      <c r="BN546" s="337"/>
      <c r="BO546" s="321"/>
      <c r="BP546" s="228"/>
      <c r="BQ546" s="228"/>
      <c r="BR546" s="51"/>
      <c r="BS546" s="326"/>
      <c r="BT546" s="326"/>
    </row>
    <row r="547" spans="1:72" x14ac:dyDescent="0.25">
      <c r="A547" s="170"/>
      <c r="B547" s="4"/>
      <c r="C547" s="588"/>
      <c r="P547" s="216"/>
      <c r="Q547" s="216"/>
      <c r="R547" s="216"/>
      <c r="S547" s="216"/>
      <c r="T547" s="216"/>
      <c r="U547" s="216"/>
      <c r="V547" s="216"/>
      <c r="W547" s="216"/>
      <c r="X547" s="216"/>
      <c r="Y547" s="216"/>
      <c r="Z547" s="216"/>
      <c r="AA547" s="374"/>
      <c r="AB547" s="216"/>
      <c r="AC547" s="216"/>
      <c r="AD547" s="216"/>
      <c r="AE547" s="353"/>
      <c r="AF547" s="353"/>
      <c r="AH547" s="15"/>
      <c r="AI547" s="226"/>
      <c r="AJ547" s="51"/>
      <c r="AK547" s="51"/>
      <c r="AL547" s="264"/>
      <c r="AM547" s="321"/>
      <c r="AN547" s="228"/>
      <c r="AO547" s="229"/>
      <c r="AP547" s="326"/>
      <c r="AQ547" s="329"/>
      <c r="AR547" s="337"/>
      <c r="AS547" s="321"/>
      <c r="AT547" s="228"/>
      <c r="AU547" s="228"/>
      <c r="AV547" s="229"/>
      <c r="AW547" s="229"/>
      <c r="AX547" s="229"/>
      <c r="AY547" s="329"/>
      <c r="AZ547" s="329"/>
      <c r="BA547" s="337"/>
      <c r="BB547" s="321"/>
      <c r="BC547" s="228"/>
      <c r="BD547" s="229"/>
      <c r="BE547" s="326"/>
      <c r="BF547" s="329"/>
      <c r="BG547" s="337"/>
      <c r="BH547" s="337"/>
      <c r="BI547" s="321"/>
      <c r="BJ547" s="51"/>
      <c r="BK547" s="51"/>
      <c r="BL547" s="326"/>
      <c r="BM547" s="329"/>
      <c r="BN547" s="337"/>
      <c r="BO547" s="321"/>
      <c r="BP547" s="228"/>
      <c r="BQ547" s="228"/>
      <c r="BR547" s="51"/>
      <c r="BS547" s="326"/>
      <c r="BT547" s="326"/>
    </row>
    <row r="548" spans="1:72" x14ac:dyDescent="0.25">
      <c r="A548" s="170"/>
      <c r="B548" s="4"/>
      <c r="C548" s="588"/>
      <c r="P548" s="216"/>
      <c r="Q548" s="216"/>
      <c r="R548" s="216"/>
      <c r="S548" s="216"/>
      <c r="T548" s="216"/>
      <c r="U548" s="216"/>
      <c r="V548" s="216"/>
      <c r="W548" s="216"/>
      <c r="X548" s="216"/>
      <c r="Y548" s="216"/>
      <c r="Z548" s="216"/>
      <c r="AA548" s="374"/>
      <c r="AB548" s="216"/>
      <c r="AC548" s="216"/>
      <c r="AD548" s="216"/>
      <c r="AE548" s="353"/>
      <c r="AF548" s="353"/>
      <c r="AH548" s="15"/>
      <c r="AI548" s="226"/>
      <c r="AJ548" s="51"/>
      <c r="AK548" s="51"/>
      <c r="AL548" s="264"/>
      <c r="AM548" s="321"/>
      <c r="AN548" s="228"/>
      <c r="AO548" s="229"/>
      <c r="AP548" s="326"/>
      <c r="AQ548" s="329"/>
      <c r="AR548" s="337"/>
      <c r="AS548" s="321"/>
      <c r="AT548" s="228"/>
      <c r="AU548" s="228"/>
      <c r="AV548" s="229"/>
      <c r="AW548" s="229"/>
      <c r="AX548" s="229"/>
      <c r="AY548" s="329"/>
      <c r="AZ548" s="329"/>
      <c r="BA548" s="337"/>
      <c r="BB548" s="321"/>
      <c r="BC548" s="228"/>
      <c r="BD548" s="229"/>
      <c r="BE548" s="326"/>
      <c r="BF548" s="329"/>
      <c r="BG548" s="337"/>
      <c r="BH548" s="337"/>
      <c r="BI548" s="321"/>
      <c r="BJ548" s="51"/>
      <c r="BK548" s="51"/>
      <c r="BL548" s="326"/>
      <c r="BM548" s="329"/>
      <c r="BN548" s="337"/>
      <c r="BO548" s="321"/>
      <c r="BP548" s="228"/>
      <c r="BQ548" s="228"/>
      <c r="BR548" s="51"/>
      <c r="BS548" s="326"/>
      <c r="BT548" s="326"/>
    </row>
    <row r="549" spans="1:72" x14ac:dyDescent="0.25">
      <c r="A549" s="170"/>
      <c r="B549" s="4"/>
      <c r="C549" s="588"/>
      <c r="P549" s="216"/>
      <c r="Q549" s="216"/>
      <c r="R549" s="216"/>
      <c r="S549" s="216"/>
      <c r="T549" s="216"/>
      <c r="U549" s="216"/>
      <c r="V549" s="216"/>
      <c r="W549" s="216"/>
      <c r="X549" s="216"/>
      <c r="Y549" s="216"/>
      <c r="Z549" s="216"/>
      <c r="AA549" s="374"/>
      <c r="AB549" s="216"/>
      <c r="AC549" s="216"/>
      <c r="AD549" s="216"/>
      <c r="AE549" s="353"/>
      <c r="AF549" s="353"/>
      <c r="AH549" s="15"/>
      <c r="AI549" s="226"/>
      <c r="AJ549" s="51"/>
      <c r="AK549" s="51"/>
      <c r="AL549" s="264"/>
      <c r="AM549" s="321"/>
      <c r="AN549" s="228"/>
      <c r="AO549" s="229"/>
      <c r="AP549" s="326"/>
      <c r="AQ549" s="329"/>
      <c r="AR549" s="337"/>
      <c r="AS549" s="321"/>
      <c r="AT549" s="228"/>
      <c r="AU549" s="228"/>
      <c r="AV549" s="229"/>
      <c r="AW549" s="229"/>
      <c r="AX549" s="229"/>
      <c r="AY549" s="329"/>
      <c r="AZ549" s="329"/>
      <c r="BA549" s="337"/>
      <c r="BB549" s="321"/>
      <c r="BC549" s="228"/>
      <c r="BD549" s="229"/>
      <c r="BE549" s="326"/>
      <c r="BF549" s="329"/>
      <c r="BG549" s="337"/>
      <c r="BH549" s="337"/>
      <c r="BI549" s="321"/>
      <c r="BJ549" s="51"/>
      <c r="BK549" s="51"/>
      <c r="BL549" s="326"/>
      <c r="BM549" s="329"/>
      <c r="BN549" s="337"/>
      <c r="BO549" s="321"/>
      <c r="BP549" s="228"/>
      <c r="BQ549" s="228"/>
      <c r="BR549" s="51"/>
      <c r="BS549" s="326"/>
      <c r="BT549" s="326"/>
    </row>
    <row r="550" spans="1:72" x14ac:dyDescent="0.25">
      <c r="A550" s="170"/>
      <c r="B550" s="4"/>
      <c r="C550" s="588"/>
      <c r="P550" s="216"/>
      <c r="Q550" s="216"/>
      <c r="R550" s="216"/>
      <c r="S550" s="216"/>
      <c r="T550" s="216"/>
      <c r="U550" s="216"/>
      <c r="V550" s="216"/>
      <c r="W550" s="216"/>
      <c r="X550" s="216"/>
      <c r="Y550" s="216"/>
      <c r="Z550" s="216"/>
      <c r="AA550" s="374"/>
      <c r="AB550" s="216"/>
      <c r="AC550" s="216"/>
      <c r="AD550" s="216"/>
      <c r="AE550" s="353"/>
      <c r="AF550" s="353"/>
      <c r="AH550" s="15"/>
      <c r="AI550" s="226"/>
      <c r="AJ550" s="51"/>
      <c r="AK550" s="51"/>
      <c r="AL550" s="264"/>
      <c r="AM550" s="321"/>
      <c r="AN550" s="228"/>
      <c r="AO550" s="229"/>
      <c r="AP550" s="326"/>
      <c r="AQ550" s="329"/>
      <c r="AR550" s="337"/>
      <c r="AS550" s="321"/>
      <c r="AT550" s="228"/>
      <c r="AU550" s="228"/>
      <c r="AV550" s="229"/>
      <c r="AW550" s="229"/>
      <c r="AX550" s="229"/>
      <c r="AY550" s="329"/>
      <c r="AZ550" s="329"/>
      <c r="BA550" s="337"/>
      <c r="BB550" s="321"/>
      <c r="BC550" s="228"/>
      <c r="BD550" s="229"/>
      <c r="BE550" s="326"/>
      <c r="BF550" s="329"/>
      <c r="BG550" s="337"/>
      <c r="BH550" s="337"/>
      <c r="BI550" s="321"/>
      <c r="BJ550" s="51"/>
      <c r="BK550" s="51"/>
      <c r="BL550" s="326"/>
      <c r="BM550" s="329"/>
      <c r="BN550" s="337"/>
      <c r="BO550" s="321"/>
      <c r="BP550" s="228"/>
      <c r="BQ550" s="228"/>
      <c r="BR550" s="51"/>
      <c r="BS550" s="326"/>
      <c r="BT550" s="326"/>
    </row>
    <row r="551" spans="1:72" x14ac:dyDescent="0.25">
      <c r="A551" s="170"/>
      <c r="B551" s="4"/>
      <c r="C551" s="588"/>
      <c r="P551" s="216"/>
      <c r="Q551" s="216"/>
      <c r="R551" s="216"/>
      <c r="S551" s="216"/>
      <c r="T551" s="216"/>
      <c r="U551" s="216"/>
      <c r="V551" s="216"/>
      <c r="W551" s="216"/>
      <c r="X551" s="216"/>
      <c r="Y551" s="216"/>
      <c r="Z551" s="216"/>
      <c r="AA551" s="374"/>
      <c r="AB551" s="216"/>
      <c r="AC551" s="216"/>
      <c r="AD551" s="216"/>
      <c r="AE551" s="353"/>
      <c r="AF551" s="353"/>
      <c r="AH551" s="15"/>
      <c r="AI551" s="226"/>
      <c r="AJ551" s="51"/>
      <c r="AK551" s="51"/>
      <c r="AL551" s="264"/>
      <c r="AM551" s="321"/>
      <c r="AN551" s="228"/>
      <c r="AO551" s="229"/>
      <c r="AP551" s="326"/>
      <c r="AQ551" s="329"/>
      <c r="AR551" s="337"/>
      <c r="AS551" s="321"/>
      <c r="AT551" s="228"/>
      <c r="AU551" s="228"/>
      <c r="AV551" s="229"/>
      <c r="AW551" s="229"/>
      <c r="AX551" s="229"/>
      <c r="AY551" s="329"/>
      <c r="AZ551" s="329"/>
      <c r="BA551" s="337"/>
      <c r="BB551" s="321"/>
      <c r="BC551" s="228"/>
      <c r="BD551" s="229"/>
      <c r="BE551" s="326"/>
      <c r="BF551" s="329"/>
      <c r="BG551" s="337"/>
      <c r="BH551" s="337"/>
      <c r="BI551" s="321"/>
      <c r="BJ551" s="51"/>
      <c r="BK551" s="51"/>
      <c r="BL551" s="326"/>
      <c r="BM551" s="329"/>
      <c r="BN551" s="337"/>
      <c r="BO551" s="321"/>
      <c r="BP551" s="228"/>
      <c r="BQ551" s="228"/>
      <c r="BR551" s="51"/>
      <c r="BS551" s="326"/>
      <c r="BT551" s="326"/>
    </row>
    <row r="552" spans="1:72" x14ac:dyDescent="0.25">
      <c r="A552" s="170"/>
      <c r="B552" s="4"/>
      <c r="P552" s="216"/>
      <c r="Q552" s="216"/>
      <c r="R552" s="216"/>
      <c r="S552" s="216"/>
      <c r="T552" s="216"/>
      <c r="U552" s="216"/>
      <c r="V552" s="216"/>
      <c r="W552" s="216"/>
      <c r="X552" s="216"/>
      <c r="Y552" s="216"/>
      <c r="Z552" s="216"/>
      <c r="AA552" s="374"/>
      <c r="AB552" s="216"/>
      <c r="AC552" s="216"/>
      <c r="AD552" s="216"/>
      <c r="AE552" s="353"/>
      <c r="AF552" s="353"/>
      <c r="AH552" s="15"/>
      <c r="AI552" s="226"/>
      <c r="AJ552" s="51"/>
      <c r="AK552" s="51"/>
      <c r="AL552" s="264"/>
      <c r="AM552" s="321"/>
      <c r="AN552" s="228"/>
      <c r="AO552" s="229"/>
      <c r="AP552" s="326"/>
      <c r="AQ552" s="329"/>
      <c r="AR552" s="337"/>
      <c r="AS552" s="321"/>
      <c r="AT552" s="228"/>
      <c r="AU552" s="228"/>
      <c r="AV552" s="229"/>
      <c r="AW552" s="229"/>
      <c r="AX552" s="229"/>
      <c r="AY552" s="329"/>
      <c r="AZ552" s="329"/>
      <c r="BA552" s="337"/>
      <c r="BB552" s="321"/>
      <c r="BC552" s="228"/>
      <c r="BD552" s="229"/>
      <c r="BE552" s="326"/>
      <c r="BF552" s="329"/>
      <c r="BG552" s="337"/>
      <c r="BH552" s="337"/>
      <c r="BI552" s="321"/>
      <c r="BJ552" s="51"/>
      <c r="BK552" s="51"/>
      <c r="BL552" s="326"/>
      <c r="BM552" s="329"/>
      <c r="BN552" s="337"/>
      <c r="BO552" s="321"/>
      <c r="BP552" s="228"/>
      <c r="BQ552" s="228"/>
      <c r="BR552" s="51"/>
      <c r="BS552" s="326"/>
      <c r="BT552" s="326"/>
    </row>
    <row r="553" spans="1:72" x14ac:dyDescent="0.25">
      <c r="A553" s="170"/>
      <c r="B553" s="4"/>
      <c r="C553" s="394"/>
      <c r="D553" s="304"/>
      <c r="H553" s="216"/>
      <c r="I553" s="216"/>
      <c r="J553" s="216"/>
      <c r="K553" s="216"/>
      <c r="L553" s="216"/>
      <c r="M553" s="216"/>
      <c r="N553" s="216"/>
      <c r="P553" s="216"/>
      <c r="Q553" s="216"/>
      <c r="R553" s="216"/>
      <c r="S553" s="216"/>
      <c r="T553" s="216"/>
      <c r="U553" s="216"/>
      <c r="V553" s="216"/>
      <c r="W553" s="216"/>
      <c r="X553" s="216"/>
      <c r="Y553" s="216"/>
      <c r="Z553" s="216"/>
      <c r="AA553" s="374"/>
      <c r="AB553" s="216"/>
      <c r="AC553" s="216"/>
      <c r="AD553" s="216"/>
      <c r="AE553" s="353"/>
      <c r="AF553" s="353"/>
      <c r="AH553" s="15"/>
      <c r="AI553" s="226"/>
      <c r="AJ553" s="51"/>
      <c r="AK553" s="51"/>
      <c r="AL553" s="264"/>
      <c r="AM553" s="321"/>
      <c r="AN553" s="228"/>
      <c r="AO553" s="229"/>
      <c r="AP553" s="326"/>
      <c r="AQ553" s="329"/>
      <c r="AR553" s="337"/>
      <c r="AS553" s="321"/>
      <c r="AT553" s="228"/>
      <c r="AU553" s="228"/>
      <c r="AV553" s="229"/>
      <c r="AW553" s="229"/>
      <c r="AX553" s="229"/>
      <c r="AY553" s="329"/>
      <c r="AZ553" s="329"/>
      <c r="BA553" s="337"/>
      <c r="BB553" s="321"/>
      <c r="BC553" s="228"/>
      <c r="BD553" s="229"/>
      <c r="BE553" s="326"/>
      <c r="BF553" s="329"/>
      <c r="BG553" s="337"/>
      <c r="BH553" s="337"/>
      <c r="BI553" s="321"/>
      <c r="BJ553" s="51"/>
      <c r="BK553" s="51"/>
      <c r="BL553" s="326"/>
      <c r="BM553" s="329"/>
      <c r="BN553" s="337"/>
      <c r="BO553" s="321"/>
      <c r="BP553" s="228"/>
      <c r="BQ553" s="228"/>
      <c r="BR553" s="51"/>
      <c r="BS553" s="326"/>
      <c r="BT553" s="326"/>
    </row>
    <row r="554" spans="1:72" x14ac:dyDescent="0.25">
      <c r="A554" s="170"/>
      <c r="B554" s="4"/>
      <c r="C554" s="394"/>
      <c r="D554" s="304"/>
      <c r="H554" s="216"/>
      <c r="I554" s="216"/>
      <c r="J554" s="216"/>
      <c r="K554" s="216"/>
      <c r="L554" s="216"/>
      <c r="M554" s="216"/>
      <c r="N554" s="216"/>
      <c r="P554" s="216"/>
      <c r="Q554" s="216"/>
      <c r="R554" s="216"/>
      <c r="S554" s="216"/>
      <c r="T554" s="216"/>
      <c r="U554" s="216"/>
      <c r="V554" s="216"/>
      <c r="W554" s="216"/>
      <c r="X554" s="216"/>
      <c r="Y554" s="216"/>
      <c r="Z554" s="216"/>
      <c r="AA554" s="374"/>
      <c r="AB554" s="216"/>
      <c r="AC554" s="216"/>
      <c r="AD554" s="216"/>
      <c r="AE554" s="353"/>
      <c r="AF554" s="353"/>
      <c r="AH554" s="15"/>
      <c r="AI554" s="226"/>
      <c r="AJ554" s="51"/>
      <c r="AK554" s="51"/>
      <c r="AL554" s="264"/>
      <c r="AM554" s="321"/>
      <c r="AN554" s="228"/>
      <c r="AO554" s="229"/>
      <c r="AP554" s="326"/>
      <c r="AQ554" s="329"/>
      <c r="AR554" s="337"/>
      <c r="AS554" s="321"/>
      <c r="AT554" s="228"/>
      <c r="AU554" s="228"/>
      <c r="AV554" s="229"/>
      <c r="AW554" s="229"/>
      <c r="AX554" s="229"/>
      <c r="AY554" s="329"/>
      <c r="AZ554" s="329"/>
      <c r="BA554" s="337"/>
      <c r="BB554" s="321"/>
      <c r="BC554" s="228"/>
      <c r="BD554" s="229"/>
      <c r="BE554" s="326"/>
      <c r="BF554" s="329"/>
      <c r="BG554" s="337"/>
      <c r="BH554" s="337"/>
      <c r="BI554" s="321"/>
      <c r="BJ554" s="51"/>
      <c r="BK554" s="51"/>
      <c r="BL554" s="326"/>
      <c r="BM554" s="329"/>
      <c r="BN554" s="337"/>
      <c r="BO554" s="321"/>
      <c r="BP554" s="228"/>
      <c r="BQ554" s="228"/>
      <c r="BR554" s="226"/>
      <c r="BS554" s="326"/>
      <c r="BT554" s="326"/>
    </row>
    <row r="555" spans="1:72" x14ac:dyDescent="0.25">
      <c r="A555" s="402" t="s">
        <v>34</v>
      </c>
      <c r="B555" s="403"/>
      <c r="C555" s="533"/>
      <c r="D555" s="404"/>
      <c r="E555" s="405"/>
      <c r="F555" s="405"/>
      <c r="G555" s="406"/>
      <c r="H555" s="407"/>
      <c r="I555" s="407"/>
      <c r="J555" s="407"/>
      <c r="K555" s="407"/>
      <c r="L555" s="407"/>
      <c r="M555" s="407"/>
      <c r="N555" s="407"/>
      <c r="O555" s="407"/>
      <c r="P555" s="407"/>
      <c r="Q555" s="407"/>
      <c r="R555" s="407"/>
      <c r="S555" s="407"/>
      <c r="T555" s="407"/>
      <c r="U555" s="407"/>
      <c r="V555" s="407"/>
      <c r="W555" s="407"/>
      <c r="X555" s="407"/>
      <c r="Y555" s="407"/>
      <c r="Z555" s="407"/>
      <c r="AA555" s="407"/>
      <c r="AB555" s="407"/>
      <c r="AC555" s="407"/>
      <c r="AD555" s="407"/>
      <c r="AE555" s="408"/>
      <c r="AF555" s="408"/>
      <c r="AG555" s="411" t="s">
        <v>34</v>
      </c>
      <c r="AH555" s="433"/>
      <c r="AI555" s="407"/>
      <c r="AJ555" s="407"/>
      <c r="AK555" s="407"/>
      <c r="AL555" s="406"/>
      <c r="AM555" s="407"/>
      <c r="AN555" s="407"/>
      <c r="AO555" s="407"/>
      <c r="AP555" s="407"/>
      <c r="AQ555" s="407"/>
      <c r="AR555" s="407"/>
      <c r="AS555" s="407"/>
      <c r="AT555" s="407"/>
      <c r="AU555" s="407"/>
      <c r="AV555" s="407"/>
      <c r="AW555" s="407"/>
      <c r="AX555" s="407"/>
      <c r="AY555" s="407"/>
      <c r="AZ555" s="407"/>
      <c r="BA555" s="407"/>
      <c r="BB555" s="407"/>
      <c r="BC555" s="407"/>
      <c r="BD555" s="404"/>
      <c r="BE555" s="407"/>
      <c r="BF555" s="407"/>
      <c r="BG555" s="407"/>
      <c r="BH555" s="407"/>
      <c r="BI555" s="407"/>
      <c r="BJ555" s="407"/>
      <c r="BK555" s="407"/>
      <c r="BL555" s="407"/>
      <c r="BM555" s="407"/>
      <c r="BN555" s="407"/>
      <c r="BO555" s="407"/>
      <c r="BP555" s="407"/>
      <c r="BQ555" s="407"/>
      <c r="BR555" s="407"/>
      <c r="BS555" s="407"/>
      <c r="BT555" s="407"/>
    </row>
    <row r="556" spans="1:72" x14ac:dyDescent="0.25">
      <c r="A556" s="461">
        <v>45120</v>
      </c>
      <c r="B556" s="4"/>
      <c r="C556" s="394" t="s">
        <v>563</v>
      </c>
      <c r="D556" s="304">
        <v>70</v>
      </c>
      <c r="H556" s="216"/>
      <c r="I556" s="216"/>
      <c r="J556" s="216"/>
      <c r="K556" s="216"/>
      <c r="L556" s="216"/>
      <c r="M556" s="216"/>
      <c r="N556" s="216"/>
      <c r="P556" s="216"/>
      <c r="Q556" s="216"/>
      <c r="R556" s="216"/>
      <c r="S556" s="216"/>
      <c r="T556" s="216"/>
      <c r="U556" s="216"/>
      <c r="V556" s="216"/>
      <c r="W556" s="216"/>
      <c r="X556" s="216"/>
      <c r="Y556" s="216"/>
      <c r="Z556" s="216"/>
      <c r="AA556" s="374"/>
      <c r="AB556" s="216"/>
      <c r="AC556" s="216"/>
      <c r="AD556" s="216">
        <v>70</v>
      </c>
      <c r="AE556" s="353"/>
      <c r="AF556" s="353"/>
      <c r="AG556" s="151">
        <v>45117</v>
      </c>
      <c r="AH556" s="15" t="s">
        <v>646</v>
      </c>
      <c r="AI556" s="51">
        <v>1240</v>
      </c>
      <c r="AJ556" s="51"/>
      <c r="AK556" s="51"/>
      <c r="AL556" s="264"/>
      <c r="AM556" s="321"/>
      <c r="AN556" s="228"/>
      <c r="AO556" s="229"/>
      <c r="AP556" s="326">
        <v>1240</v>
      </c>
      <c r="AQ556" s="329"/>
      <c r="AR556" s="337"/>
      <c r="AS556" s="321"/>
      <c r="AT556" s="228"/>
      <c r="AU556" s="228"/>
      <c r="AV556" s="229"/>
      <c r="AW556" s="229"/>
      <c r="AX556" s="229"/>
      <c r="AY556" s="329"/>
      <c r="AZ556" s="329"/>
      <c r="BA556" s="337"/>
      <c r="BB556" s="321"/>
      <c r="BC556" s="228"/>
      <c r="BD556" s="229"/>
      <c r="BE556" s="326"/>
      <c r="BF556" s="329"/>
      <c r="BG556" s="337"/>
      <c r="BH556" s="337"/>
      <c r="BI556" s="321"/>
      <c r="BJ556" s="51"/>
      <c r="BK556" s="51"/>
      <c r="BL556" s="326"/>
      <c r="BM556" s="329"/>
      <c r="BN556" s="337"/>
      <c r="BO556" s="321"/>
      <c r="BP556" s="228"/>
      <c r="BQ556" s="228"/>
      <c r="BR556" s="51"/>
      <c r="BS556" s="326"/>
      <c r="BT556" s="326"/>
    </row>
    <row r="557" spans="1:72" x14ac:dyDescent="0.25">
      <c r="A557" s="170"/>
      <c r="B557" s="4"/>
      <c r="C557" s="394"/>
      <c r="D557" s="350"/>
      <c r="H557" s="216"/>
      <c r="I557" s="216"/>
      <c r="J557" s="216"/>
      <c r="K557" s="216"/>
      <c r="L557" s="216"/>
      <c r="M557" s="216"/>
      <c r="N557" s="216"/>
      <c r="P557" s="216"/>
      <c r="Q557" s="216"/>
      <c r="R557" s="216"/>
      <c r="S557" s="216"/>
      <c r="T557" s="216"/>
      <c r="U557" s="216"/>
      <c r="V557" s="216"/>
      <c r="W557" s="216"/>
      <c r="X557" s="216"/>
      <c r="Y557" s="216"/>
      <c r="Z557" s="216"/>
      <c r="AA557" s="374"/>
      <c r="AB557" s="216"/>
      <c r="AC557" s="216"/>
      <c r="AD557" s="216"/>
      <c r="AE557" s="353"/>
      <c r="AF557" s="353"/>
      <c r="AG557" s="151">
        <v>45121</v>
      </c>
      <c r="AH557" s="15" t="s">
        <v>424</v>
      </c>
      <c r="AI557" s="51">
        <v>73.95</v>
      </c>
      <c r="AJ557" s="51"/>
      <c r="AK557" s="51"/>
      <c r="AL557" s="264"/>
      <c r="AM557" s="321"/>
      <c r="AN557" s="228"/>
      <c r="AO557" s="229"/>
      <c r="AP557" s="326"/>
      <c r="AQ557" s="329"/>
      <c r="AR557" s="337"/>
      <c r="AS557" s="321"/>
      <c r="AT557" s="228"/>
      <c r="AU557" s="228"/>
      <c r="AV557" s="229"/>
      <c r="AW557" s="229"/>
      <c r="AX557" s="229"/>
      <c r="AY557" s="329"/>
      <c r="AZ557" s="329"/>
      <c r="BA557" s="337"/>
      <c r="BB557" s="321"/>
      <c r="BC557" s="228"/>
      <c r="BD557" s="229"/>
      <c r="BE557" s="326"/>
      <c r="BF557" s="329"/>
      <c r="BG557" s="337"/>
      <c r="BH557" s="337"/>
      <c r="BI557" s="321"/>
      <c r="BJ557" s="51"/>
      <c r="BK557" s="51"/>
      <c r="BL557" s="326"/>
      <c r="BM557" s="329"/>
      <c r="BN557" s="337"/>
      <c r="BO557" s="321"/>
      <c r="BP557" s="228"/>
      <c r="BQ557" s="228"/>
      <c r="BR557" s="51">
        <v>73.95</v>
      </c>
      <c r="BS557" s="326"/>
      <c r="BT557" s="326"/>
    </row>
    <row r="558" spans="1:72" x14ac:dyDescent="0.25">
      <c r="A558" s="170"/>
      <c r="B558" s="4"/>
      <c r="C558" s="394"/>
      <c r="D558" s="350"/>
      <c r="H558" s="216"/>
      <c r="I558" s="216"/>
      <c r="J558" s="216"/>
      <c r="K558" s="216"/>
      <c r="L558" s="216"/>
      <c r="M558" s="216"/>
      <c r="N558" s="216"/>
      <c r="P558" s="216"/>
      <c r="Q558" s="216"/>
      <c r="R558" s="216"/>
      <c r="S558" s="216"/>
      <c r="T558" s="216"/>
      <c r="U558" s="216"/>
      <c r="V558" s="216"/>
      <c r="W558" s="216"/>
      <c r="X558" s="216"/>
      <c r="Y558" s="216"/>
      <c r="Z558" s="216"/>
      <c r="AA558" s="374"/>
      <c r="AB558" s="216"/>
      <c r="AC558" s="216"/>
      <c r="AD558" s="216"/>
      <c r="AE558" s="353"/>
      <c r="AF558" s="353"/>
      <c r="AG558" s="151">
        <v>45127</v>
      </c>
      <c r="AH558" s="15" t="s">
        <v>424</v>
      </c>
      <c r="AI558" s="51">
        <v>15.62</v>
      </c>
      <c r="AJ558" s="51"/>
      <c r="AK558" s="51"/>
      <c r="AL558" s="264"/>
      <c r="AM558" s="321"/>
      <c r="AN558" s="228"/>
      <c r="AO558" s="229"/>
      <c r="AP558" s="326"/>
      <c r="AQ558" s="329"/>
      <c r="AR558" s="337"/>
      <c r="AS558" s="321"/>
      <c r="AT558" s="228"/>
      <c r="AU558" s="228"/>
      <c r="AV558" s="229"/>
      <c r="AW558" s="229"/>
      <c r="AX558" s="229"/>
      <c r="AY558" s="329"/>
      <c r="AZ558" s="329"/>
      <c r="BA558" s="337"/>
      <c r="BB558" s="321"/>
      <c r="BC558" s="228"/>
      <c r="BD558" s="229"/>
      <c r="BE558" s="326"/>
      <c r="BF558" s="329"/>
      <c r="BG558" s="337"/>
      <c r="BH558" s="337"/>
      <c r="BI558" s="321"/>
      <c r="BJ558" s="51"/>
      <c r="BK558" s="51"/>
      <c r="BL558" s="326"/>
      <c r="BM558" s="329"/>
      <c r="BN558" s="337"/>
      <c r="BO558" s="321"/>
      <c r="BP558" s="228"/>
      <c r="BQ558" s="228"/>
      <c r="BR558" s="51">
        <v>15.62</v>
      </c>
      <c r="BS558" s="326"/>
      <c r="BT558" s="326"/>
    </row>
    <row r="559" spans="1:72" x14ac:dyDescent="0.25">
      <c r="A559" s="170"/>
      <c r="B559" s="4"/>
      <c r="C559" s="394"/>
      <c r="D559" s="304"/>
      <c r="H559" s="216"/>
      <c r="I559" s="216"/>
      <c r="J559" s="216"/>
      <c r="K559" s="216"/>
      <c r="L559" s="216"/>
      <c r="M559" s="216"/>
      <c r="N559" s="216"/>
      <c r="P559" s="216"/>
      <c r="Q559" s="216"/>
      <c r="R559" s="216"/>
      <c r="S559" s="216"/>
      <c r="T559" s="216"/>
      <c r="U559" s="216"/>
      <c r="V559" s="216"/>
      <c r="W559" s="216"/>
      <c r="X559" s="216"/>
      <c r="Y559" s="216"/>
      <c r="Z559" s="216"/>
      <c r="AA559" s="374"/>
      <c r="AB559" s="216"/>
      <c r="AC559" s="216"/>
      <c r="AE559" s="353"/>
      <c r="AF559" s="353"/>
      <c r="AG559" s="151">
        <v>45133</v>
      </c>
      <c r="AH559" s="15" t="s">
        <v>140</v>
      </c>
      <c r="AI559" s="51">
        <v>41.44</v>
      </c>
      <c r="AJ559" s="51"/>
      <c r="AK559" s="51"/>
      <c r="AL559" s="264"/>
      <c r="AM559" s="321"/>
      <c r="AN559" s="228"/>
      <c r="AO559" s="229"/>
      <c r="AP559" s="326"/>
      <c r="AQ559" s="329"/>
      <c r="AR559" s="337"/>
      <c r="AS559" s="321"/>
      <c r="AT559" s="228"/>
      <c r="AU559" s="228"/>
      <c r="AV559" s="229"/>
      <c r="AW559" s="229"/>
      <c r="AX559" s="229"/>
      <c r="AY559" s="329"/>
      <c r="AZ559" s="329"/>
      <c r="BA559" s="337"/>
      <c r="BB559" s="321"/>
      <c r="BC559" s="228"/>
      <c r="BD559" s="229"/>
      <c r="BE559" s="326"/>
      <c r="BF559" s="329"/>
      <c r="BG559" s="337"/>
      <c r="BH559" s="337"/>
      <c r="BI559" s="321"/>
      <c r="BJ559" s="51"/>
      <c r="BK559" s="51"/>
      <c r="BL559" s="326"/>
      <c r="BM559" s="329"/>
      <c r="BN559" s="337">
        <v>41.44</v>
      </c>
      <c r="BO559" s="321"/>
      <c r="BP559" s="228"/>
      <c r="BQ559" s="228"/>
      <c r="BR559" s="51"/>
      <c r="BS559" s="326"/>
      <c r="BT559" s="326"/>
    </row>
    <row r="560" spans="1:72" x14ac:dyDescent="0.25">
      <c r="A560" s="170"/>
      <c r="B560" s="4"/>
      <c r="C560" s="394"/>
      <c r="D560" s="304"/>
      <c r="H560" s="216"/>
      <c r="I560" s="216"/>
      <c r="J560" s="216"/>
      <c r="K560" s="216"/>
      <c r="L560" s="216"/>
      <c r="M560" s="216"/>
      <c r="N560" s="216"/>
      <c r="P560" s="216"/>
      <c r="Q560" s="216"/>
      <c r="R560" s="216"/>
      <c r="S560" s="216"/>
      <c r="T560" s="216"/>
      <c r="U560" s="216"/>
      <c r="V560" s="216"/>
      <c r="W560" s="216"/>
      <c r="X560" s="216"/>
      <c r="Y560" s="216"/>
      <c r="Z560" s="216"/>
      <c r="AA560" s="374"/>
      <c r="AB560" s="216"/>
      <c r="AC560" s="216"/>
      <c r="AD560" s="216"/>
      <c r="AE560" s="353"/>
      <c r="AF560" s="353"/>
      <c r="AH560" s="15"/>
      <c r="AI560" s="51"/>
      <c r="AJ560" s="51"/>
      <c r="AK560" s="51"/>
      <c r="AL560" s="264"/>
      <c r="AM560" s="321"/>
      <c r="AN560" s="228"/>
      <c r="AO560" s="229"/>
      <c r="AP560" s="326"/>
      <c r="AQ560" s="329"/>
      <c r="AR560" s="337"/>
      <c r="AS560" s="321"/>
      <c r="AT560" s="228"/>
      <c r="AU560" s="228"/>
      <c r="AV560" s="229"/>
      <c r="AW560" s="229"/>
      <c r="AX560" s="229"/>
      <c r="AY560" s="329"/>
      <c r="AZ560" s="329"/>
      <c r="BA560" s="337"/>
      <c r="BB560" s="321"/>
      <c r="BC560" s="228"/>
      <c r="BD560" s="229"/>
      <c r="BE560" s="326"/>
      <c r="BF560" s="329"/>
      <c r="BG560" s="337"/>
      <c r="BH560" s="337"/>
      <c r="BI560" s="321"/>
      <c r="BJ560" s="51"/>
      <c r="BK560" s="51"/>
      <c r="BL560" s="326"/>
      <c r="BM560" s="329"/>
      <c r="BN560" s="337"/>
      <c r="BO560" s="321"/>
      <c r="BP560" s="228"/>
      <c r="BQ560" s="228"/>
      <c r="BR560" s="51"/>
      <c r="BS560" s="326"/>
      <c r="BT560" s="326"/>
    </row>
    <row r="561" spans="1:72" x14ac:dyDescent="0.25">
      <c r="A561" s="170"/>
      <c r="B561" s="4"/>
      <c r="C561" s="394"/>
      <c r="D561" s="304"/>
      <c r="H561" s="216"/>
      <c r="I561" s="356"/>
      <c r="J561" s="216"/>
      <c r="K561" s="216"/>
      <c r="L561" s="216"/>
      <c r="M561" s="216"/>
      <c r="N561" s="216"/>
      <c r="P561" s="216"/>
      <c r="Q561" s="216"/>
      <c r="R561" s="216"/>
      <c r="S561" s="216"/>
      <c r="T561" s="216"/>
      <c r="U561" s="216"/>
      <c r="V561" s="216"/>
      <c r="W561" s="216"/>
      <c r="X561" s="216"/>
      <c r="Y561" s="216"/>
      <c r="Z561" s="216"/>
      <c r="AA561" s="374"/>
      <c r="AB561" s="216"/>
      <c r="AC561" s="216"/>
      <c r="AD561" s="216"/>
      <c r="AE561" s="353"/>
      <c r="AF561" s="353"/>
      <c r="AH561" s="15"/>
      <c r="AI561" s="51"/>
      <c r="AJ561" s="51"/>
      <c r="AK561" s="51"/>
      <c r="AL561" s="264"/>
      <c r="AM561" s="321"/>
      <c r="AN561" s="228"/>
      <c r="AO561" s="229"/>
      <c r="AP561" s="326"/>
      <c r="AQ561" s="329"/>
      <c r="AR561" s="337"/>
      <c r="AS561" s="321"/>
      <c r="AT561" s="228"/>
      <c r="AU561" s="228"/>
      <c r="AV561" s="229"/>
      <c r="AW561" s="229"/>
      <c r="AX561" s="229"/>
      <c r="AY561" s="329"/>
      <c r="AZ561" s="329"/>
      <c r="BA561" s="337"/>
      <c r="BB561" s="321"/>
      <c r="BC561" s="228"/>
      <c r="BD561" s="229"/>
      <c r="BE561" s="326"/>
      <c r="BF561" s="329"/>
      <c r="BG561" s="337"/>
      <c r="BH561" s="337"/>
      <c r="BI561" s="321"/>
      <c r="BJ561" s="51"/>
      <c r="BK561" s="51"/>
      <c r="BL561" s="326"/>
      <c r="BM561" s="329"/>
      <c r="BN561" s="337"/>
      <c r="BO561" s="321"/>
      <c r="BP561" s="228"/>
      <c r="BQ561" s="228"/>
      <c r="BR561" s="51"/>
      <c r="BS561" s="326"/>
      <c r="BT561" s="326"/>
    </row>
    <row r="562" spans="1:72" x14ac:dyDescent="0.25">
      <c r="A562" s="171"/>
      <c r="B562" s="4"/>
      <c r="C562" s="394"/>
      <c r="D562" s="304"/>
      <c r="H562" s="216"/>
      <c r="I562" s="216"/>
      <c r="J562" s="216"/>
      <c r="K562" s="216"/>
      <c r="L562" s="216"/>
      <c r="M562" s="216"/>
      <c r="N562" s="216"/>
      <c r="P562" s="216"/>
      <c r="Q562" s="216"/>
      <c r="R562" s="216"/>
      <c r="S562" s="216"/>
      <c r="T562" s="216"/>
      <c r="U562" s="216"/>
      <c r="V562" s="216"/>
      <c r="W562" s="216"/>
      <c r="X562" s="216"/>
      <c r="Y562" s="216"/>
      <c r="Z562" s="216"/>
      <c r="AA562" s="374"/>
      <c r="AB562" s="216"/>
      <c r="AC562" s="216"/>
      <c r="AD562" s="216"/>
      <c r="AE562" s="353"/>
      <c r="AF562" s="353"/>
      <c r="AH562" s="15"/>
      <c r="AI562" s="51"/>
      <c r="AJ562" s="51"/>
      <c r="AK562" s="51"/>
      <c r="AL562" s="264"/>
      <c r="AM562" s="321"/>
      <c r="AN562" s="228"/>
      <c r="AO562" s="229"/>
      <c r="AP562" s="326"/>
      <c r="AQ562" s="329"/>
      <c r="AR562" s="337"/>
      <c r="AS562" s="321"/>
      <c r="AT562" s="228"/>
      <c r="AU562" s="228"/>
      <c r="AV562" s="229"/>
      <c r="AW562" s="229"/>
      <c r="AX562" s="229"/>
      <c r="AY562" s="329"/>
      <c r="AZ562" s="329"/>
      <c r="BA562" s="337"/>
      <c r="BB562" s="321"/>
      <c r="BC562" s="228"/>
      <c r="BD562" s="229"/>
      <c r="BE562" s="326"/>
      <c r="BF562" s="329"/>
      <c r="BG562" s="337"/>
      <c r="BH562" s="337"/>
      <c r="BI562" s="321"/>
      <c r="BJ562" s="51"/>
      <c r="BK562" s="51"/>
      <c r="BL562" s="326"/>
      <c r="BM562" s="329"/>
      <c r="BN562" s="337"/>
      <c r="BO562" s="321"/>
      <c r="BP562" s="228"/>
      <c r="BQ562" s="228"/>
      <c r="BR562" s="51"/>
      <c r="BS562" s="326"/>
      <c r="BT562" s="326"/>
    </row>
    <row r="563" spans="1:72" x14ac:dyDescent="0.25">
      <c r="A563" s="248"/>
      <c r="B563" s="4"/>
      <c r="C563" s="394"/>
      <c r="D563" s="304"/>
      <c r="H563" s="216"/>
      <c r="I563" s="216"/>
      <c r="J563" s="216"/>
      <c r="K563" s="216"/>
      <c r="L563" s="216"/>
      <c r="M563" s="216"/>
      <c r="N563" s="216"/>
      <c r="P563" s="216"/>
      <c r="Q563" s="216"/>
      <c r="R563" s="216"/>
      <c r="S563" s="216"/>
      <c r="T563" s="216"/>
      <c r="U563" s="216"/>
      <c r="V563" s="216"/>
      <c r="W563" s="216"/>
      <c r="X563" s="216"/>
      <c r="Y563" s="216"/>
      <c r="Z563" s="216"/>
      <c r="AA563" s="374"/>
      <c r="AB563" s="216"/>
      <c r="AC563" s="216"/>
      <c r="AD563" s="216"/>
      <c r="AE563" s="353"/>
      <c r="AF563" s="353"/>
      <c r="AH563" s="15"/>
      <c r="AI563" s="51"/>
      <c r="AJ563" s="51"/>
      <c r="AK563" s="51"/>
      <c r="AL563" s="264"/>
      <c r="AM563" s="321"/>
      <c r="AN563" s="228"/>
      <c r="AO563" s="229"/>
      <c r="AP563" s="326"/>
      <c r="AQ563" s="329"/>
      <c r="AR563" s="337"/>
      <c r="AS563" s="321"/>
      <c r="AT563" s="228"/>
      <c r="AU563" s="228"/>
      <c r="AV563" s="229"/>
      <c r="AW563" s="229"/>
      <c r="AX563" s="229"/>
      <c r="AY563" s="329"/>
      <c r="AZ563" s="329"/>
      <c r="BA563" s="337"/>
      <c r="BB563" s="321"/>
      <c r="BC563" s="228"/>
      <c r="BD563" s="229"/>
      <c r="BE563" s="326"/>
      <c r="BF563" s="329"/>
      <c r="BG563" s="337"/>
      <c r="BH563" s="337"/>
      <c r="BI563" s="321"/>
      <c r="BJ563" s="51"/>
      <c r="BK563" s="51"/>
      <c r="BL563" s="326"/>
      <c r="BM563" s="329"/>
      <c r="BN563" s="337"/>
      <c r="BO563" s="321"/>
      <c r="BP563" s="228"/>
      <c r="BQ563" s="228"/>
      <c r="BR563" s="51"/>
      <c r="BS563" s="326"/>
      <c r="BT563" s="326"/>
    </row>
    <row r="564" spans="1:72" x14ac:dyDescent="0.25">
      <c r="A564" s="170"/>
      <c r="B564" s="4"/>
      <c r="C564" s="394"/>
      <c r="D564" s="304"/>
      <c r="H564" s="216"/>
      <c r="I564" s="216"/>
      <c r="J564" s="216"/>
      <c r="K564" s="216"/>
      <c r="L564" s="216"/>
      <c r="M564" s="216"/>
      <c r="N564" s="216"/>
      <c r="P564" s="216"/>
      <c r="Q564" s="216"/>
      <c r="R564" s="216"/>
      <c r="S564" s="216"/>
      <c r="T564" s="216"/>
      <c r="U564" s="216"/>
      <c r="V564" s="216"/>
      <c r="W564" s="216"/>
      <c r="X564" s="216"/>
      <c r="Y564" s="216"/>
      <c r="Z564" s="216"/>
      <c r="AA564" s="374"/>
      <c r="AB564" s="216"/>
      <c r="AC564" s="216"/>
      <c r="AD564" s="216"/>
      <c r="AE564" s="353"/>
      <c r="AF564" s="353"/>
      <c r="AH564" s="15"/>
      <c r="AI564" s="51"/>
      <c r="AJ564" s="51"/>
      <c r="AK564" s="51"/>
      <c r="AL564" s="264"/>
      <c r="AM564" s="321"/>
      <c r="AN564" s="228"/>
      <c r="AO564" s="229"/>
      <c r="AP564" s="326"/>
      <c r="AQ564" s="329"/>
      <c r="AR564" s="337"/>
      <c r="AS564" s="321"/>
      <c r="AT564" s="228"/>
      <c r="AU564" s="228"/>
      <c r="AV564" s="229"/>
      <c r="AW564" s="229"/>
      <c r="AX564" s="229"/>
      <c r="AY564" s="329"/>
      <c r="AZ564" s="329"/>
      <c r="BA564" s="337"/>
      <c r="BB564" s="321"/>
      <c r="BC564" s="228"/>
      <c r="BD564" s="229"/>
      <c r="BE564" s="326"/>
      <c r="BF564" s="329"/>
      <c r="BG564" s="337"/>
      <c r="BH564" s="337"/>
      <c r="BI564" s="321"/>
      <c r="BJ564" s="51"/>
      <c r="BK564" s="51"/>
      <c r="BL564" s="326"/>
      <c r="BM564" s="329"/>
      <c r="BN564" s="337"/>
      <c r="BO564" s="321"/>
      <c r="BP564" s="228"/>
      <c r="BQ564" s="228"/>
      <c r="BR564" s="51"/>
      <c r="BS564" s="326"/>
      <c r="BT564" s="326"/>
    </row>
    <row r="565" spans="1:72" x14ac:dyDescent="0.25">
      <c r="A565" s="170"/>
      <c r="B565" s="4"/>
      <c r="C565" s="394"/>
      <c r="D565" s="304"/>
      <c r="H565" s="216"/>
      <c r="I565" s="216"/>
      <c r="J565" s="216"/>
      <c r="K565" s="216"/>
      <c r="L565" s="216"/>
      <c r="M565" s="216"/>
      <c r="N565" s="216"/>
      <c r="P565" s="216"/>
      <c r="Q565" s="216"/>
      <c r="R565" s="216"/>
      <c r="S565" s="216"/>
      <c r="T565" s="216"/>
      <c r="U565" s="216"/>
      <c r="V565" s="216"/>
      <c r="W565" s="216"/>
      <c r="X565" s="216"/>
      <c r="Y565" s="216"/>
      <c r="Z565" s="216"/>
      <c r="AA565" s="374"/>
      <c r="AB565" s="216"/>
      <c r="AC565" s="216"/>
      <c r="AD565" s="216"/>
      <c r="AE565" s="353"/>
      <c r="AF565" s="353"/>
      <c r="AH565" s="15"/>
      <c r="AI565" s="51"/>
      <c r="AJ565" s="51"/>
      <c r="AK565" s="51"/>
      <c r="AL565" s="264"/>
      <c r="AM565" s="321"/>
      <c r="AN565" s="228"/>
      <c r="AO565" s="229"/>
      <c r="AP565" s="326"/>
      <c r="AQ565" s="329"/>
      <c r="AR565" s="337"/>
      <c r="AS565" s="321"/>
      <c r="AT565" s="228"/>
      <c r="AU565" s="228"/>
      <c r="AV565" s="229"/>
      <c r="AW565" s="229"/>
      <c r="AX565" s="229"/>
      <c r="AY565" s="329"/>
      <c r="AZ565" s="329"/>
      <c r="BA565" s="337"/>
      <c r="BB565" s="321"/>
      <c r="BC565" s="228"/>
      <c r="BD565" s="229"/>
      <c r="BE565" s="326"/>
      <c r="BF565" s="329"/>
      <c r="BG565" s="337"/>
      <c r="BH565" s="337"/>
      <c r="BI565" s="321"/>
      <c r="BJ565" s="51"/>
      <c r="BK565" s="51"/>
      <c r="BL565" s="326"/>
      <c r="BM565" s="329"/>
      <c r="BN565" s="337"/>
      <c r="BO565" s="321"/>
      <c r="BP565" s="228"/>
      <c r="BQ565" s="228"/>
      <c r="BR565" s="51"/>
      <c r="BS565" s="326"/>
      <c r="BT565" s="326"/>
    </row>
    <row r="566" spans="1:72" x14ac:dyDescent="0.25">
      <c r="A566" s="170"/>
      <c r="B566" s="4"/>
      <c r="C566" s="394"/>
      <c r="D566" s="304"/>
      <c r="H566" s="216"/>
      <c r="I566" s="216"/>
      <c r="J566" s="216"/>
      <c r="K566" s="216"/>
      <c r="L566" s="216"/>
      <c r="M566" s="216"/>
      <c r="N566" s="216"/>
      <c r="P566" s="216"/>
      <c r="Q566" s="216"/>
      <c r="R566" s="216"/>
      <c r="S566" s="216"/>
      <c r="T566" s="216"/>
      <c r="U566" s="216"/>
      <c r="V566" s="216"/>
      <c r="W566" s="216"/>
      <c r="X566" s="216"/>
      <c r="Y566" s="216"/>
      <c r="Z566" s="216"/>
      <c r="AA566" s="374"/>
      <c r="AB566" s="216"/>
      <c r="AC566" s="216"/>
      <c r="AD566" s="216"/>
      <c r="AE566" s="353"/>
      <c r="AF566" s="353"/>
      <c r="AH566" s="15"/>
      <c r="AI566" s="51"/>
      <c r="AJ566" s="51"/>
      <c r="AK566" s="51"/>
      <c r="AL566" s="264"/>
      <c r="AM566" s="321"/>
      <c r="AN566" s="228"/>
      <c r="AO566" s="229"/>
      <c r="AP566" s="326"/>
      <c r="AQ566" s="329"/>
      <c r="AR566" s="337"/>
      <c r="AS566" s="321"/>
      <c r="AT566" s="228"/>
      <c r="AU566" s="228"/>
      <c r="AV566" s="229"/>
      <c r="AW566" s="229"/>
      <c r="AX566" s="229"/>
      <c r="AY566" s="329"/>
      <c r="AZ566" s="329"/>
      <c r="BA566" s="337"/>
      <c r="BB566" s="321"/>
      <c r="BC566" s="228"/>
      <c r="BD566" s="229"/>
      <c r="BE566" s="326"/>
      <c r="BF566" s="329"/>
      <c r="BG566" s="337"/>
      <c r="BH566" s="337"/>
      <c r="BI566" s="321"/>
      <c r="BJ566" s="51"/>
      <c r="BK566" s="51"/>
      <c r="BL566" s="326"/>
      <c r="BM566" s="329"/>
      <c r="BN566" s="337"/>
      <c r="BO566" s="321"/>
      <c r="BP566" s="228"/>
      <c r="BQ566" s="228"/>
      <c r="BR566" s="51"/>
      <c r="BS566" s="326"/>
      <c r="BT566" s="326"/>
    </row>
    <row r="567" spans="1:72" x14ac:dyDescent="0.25">
      <c r="A567" s="170"/>
      <c r="B567" s="4"/>
      <c r="C567" s="394"/>
      <c r="D567" s="304"/>
      <c r="H567" s="216"/>
      <c r="I567" s="216"/>
      <c r="J567" s="216"/>
      <c r="K567" s="216"/>
      <c r="L567" s="216"/>
      <c r="M567" s="216"/>
      <c r="N567" s="216"/>
      <c r="P567" s="216"/>
      <c r="Q567" s="216"/>
      <c r="R567" s="216"/>
      <c r="S567" s="216"/>
      <c r="T567" s="216"/>
      <c r="U567" s="216"/>
      <c r="V567" s="216"/>
      <c r="W567" s="216"/>
      <c r="X567" s="216"/>
      <c r="Y567" s="216"/>
      <c r="Z567" s="216"/>
      <c r="AA567" s="374"/>
      <c r="AB567" s="216"/>
      <c r="AC567" s="216"/>
      <c r="AD567" s="216"/>
      <c r="AE567" s="353"/>
      <c r="AF567" s="353"/>
      <c r="AH567" s="15"/>
      <c r="AI567" s="51"/>
      <c r="AJ567" s="51"/>
      <c r="AK567" s="51"/>
      <c r="AL567" s="264"/>
      <c r="AM567" s="321"/>
      <c r="AN567" s="228"/>
      <c r="AO567" s="229"/>
      <c r="AP567" s="326"/>
      <c r="AQ567" s="329"/>
      <c r="AR567" s="337"/>
      <c r="AS567" s="321"/>
      <c r="AT567" s="228"/>
      <c r="AU567" s="228"/>
      <c r="AV567" s="229"/>
      <c r="AW567" s="229"/>
      <c r="AX567" s="229"/>
      <c r="AY567" s="329"/>
      <c r="AZ567" s="329"/>
      <c r="BA567" s="337"/>
      <c r="BB567" s="321"/>
      <c r="BC567" s="228"/>
      <c r="BD567" s="229"/>
      <c r="BE567" s="326"/>
      <c r="BF567" s="329"/>
      <c r="BG567" s="337"/>
      <c r="BH567" s="337"/>
      <c r="BI567" s="321"/>
      <c r="BJ567" s="51"/>
      <c r="BK567" s="51"/>
      <c r="BL567" s="326"/>
      <c r="BM567" s="329"/>
      <c r="BN567" s="337"/>
      <c r="BO567" s="321"/>
      <c r="BP567" s="228"/>
      <c r="BQ567" s="228"/>
      <c r="BR567" s="51"/>
      <c r="BS567" s="326"/>
      <c r="BT567" s="326"/>
    </row>
    <row r="568" spans="1:72" x14ac:dyDescent="0.25">
      <c r="A568" s="170"/>
      <c r="B568" s="4"/>
      <c r="C568" s="394"/>
      <c r="D568" s="304"/>
      <c r="H568" s="216"/>
      <c r="I568" s="216"/>
      <c r="J568" s="216"/>
      <c r="K568" s="216"/>
      <c r="L568" s="216"/>
      <c r="M568" s="216"/>
      <c r="N568" s="216"/>
      <c r="P568" s="216"/>
      <c r="Q568" s="216"/>
      <c r="R568" s="216"/>
      <c r="S568" s="216"/>
      <c r="T568" s="216"/>
      <c r="U568" s="216"/>
      <c r="V568" s="216"/>
      <c r="W568" s="216"/>
      <c r="X568" s="216"/>
      <c r="Y568" s="216"/>
      <c r="Z568" s="216"/>
      <c r="AA568" s="374"/>
      <c r="AB568" s="216"/>
      <c r="AC568" s="216"/>
      <c r="AD568" s="216"/>
      <c r="AE568" s="353"/>
      <c r="AF568" s="353"/>
      <c r="AG568" s="307"/>
      <c r="AI568" s="274"/>
      <c r="AJ568" s="51"/>
      <c r="AK568" s="51"/>
      <c r="AL568" s="264"/>
      <c r="AM568" s="321"/>
      <c r="AN568" s="228"/>
      <c r="AO568" s="229"/>
      <c r="AP568" s="326"/>
      <c r="AQ568" s="329"/>
      <c r="AR568" s="337"/>
      <c r="AS568" s="321"/>
      <c r="AT568" s="228"/>
      <c r="AU568" s="228"/>
      <c r="AV568" s="229"/>
      <c r="AW568" s="229"/>
      <c r="AX568" s="229"/>
      <c r="AY568" s="329"/>
      <c r="AZ568" s="329"/>
      <c r="BA568" s="337"/>
      <c r="BB568" s="321"/>
      <c r="BC568" s="228"/>
      <c r="BD568" s="229"/>
      <c r="BE568" s="326"/>
      <c r="BF568" s="329"/>
      <c r="BG568" s="337"/>
      <c r="BH568" s="337"/>
      <c r="BI568" s="321"/>
      <c r="BJ568" s="51"/>
      <c r="BK568" s="51"/>
      <c r="BL568" s="326"/>
      <c r="BM568" s="329"/>
      <c r="BN568" s="337"/>
      <c r="BO568" s="321"/>
      <c r="BP568" s="228"/>
      <c r="BQ568" s="228"/>
      <c r="BR568" s="51"/>
      <c r="BS568" s="326"/>
      <c r="BT568" s="326"/>
    </row>
    <row r="569" spans="1:72" x14ac:dyDescent="0.25">
      <c r="A569" s="170"/>
      <c r="B569" s="4"/>
      <c r="C569" s="394"/>
      <c r="D569" s="304"/>
      <c r="H569" s="216"/>
      <c r="I569" s="216"/>
      <c r="J569" s="216"/>
      <c r="K569" s="216"/>
      <c r="L569" s="216"/>
      <c r="M569" s="216"/>
      <c r="N569" s="216"/>
      <c r="P569" s="216"/>
      <c r="Q569" s="216"/>
      <c r="R569" s="216"/>
      <c r="S569" s="216"/>
      <c r="T569" s="216"/>
      <c r="U569" s="216"/>
      <c r="V569" s="216"/>
      <c r="W569" s="216"/>
      <c r="X569" s="216"/>
      <c r="Y569" s="216"/>
      <c r="Z569" s="216"/>
      <c r="AA569" s="374"/>
      <c r="AB569" s="216"/>
      <c r="AC569" s="216"/>
      <c r="AD569" s="216"/>
      <c r="AE569" s="353"/>
      <c r="AF569" s="353"/>
      <c r="AH569" s="15"/>
      <c r="AI569" s="51"/>
      <c r="AL569" s="264"/>
      <c r="AM569" s="321"/>
      <c r="AN569" s="228"/>
      <c r="AO569" s="229"/>
      <c r="AP569" s="326"/>
      <c r="AQ569" s="329"/>
      <c r="AR569" s="337"/>
      <c r="AS569" s="321"/>
      <c r="AT569" s="228"/>
      <c r="AU569" s="228"/>
      <c r="AV569" s="229"/>
      <c r="AW569" s="229"/>
      <c r="AX569" s="229"/>
      <c r="AY569" s="329"/>
      <c r="AZ569" s="329"/>
      <c r="BA569" s="337"/>
      <c r="BB569" s="321"/>
      <c r="BC569" s="228"/>
      <c r="BD569" s="229"/>
      <c r="BE569" s="326"/>
      <c r="BF569" s="329"/>
      <c r="BG569" s="337"/>
      <c r="BH569" s="337"/>
      <c r="BI569" s="321"/>
      <c r="BJ569" s="51"/>
      <c r="BK569" s="51"/>
      <c r="BL569" s="326"/>
      <c r="BM569" s="329"/>
      <c r="BN569" s="337"/>
      <c r="BO569" s="321"/>
      <c r="BP569" s="228"/>
      <c r="BQ569" s="228"/>
      <c r="BR569" s="51"/>
      <c r="BS569" s="326"/>
      <c r="BT569" s="326"/>
    </row>
    <row r="570" spans="1:72" x14ac:dyDescent="0.25">
      <c r="A570" s="170"/>
      <c r="B570" s="4"/>
      <c r="C570" s="394"/>
      <c r="D570" s="304"/>
      <c r="H570" s="216"/>
      <c r="I570" s="216"/>
      <c r="J570" s="216"/>
      <c r="K570" s="216"/>
      <c r="L570" s="216"/>
      <c r="M570" s="216"/>
      <c r="N570" s="216"/>
      <c r="P570" s="216"/>
      <c r="Q570" s="216"/>
      <c r="R570" s="216"/>
      <c r="S570" s="216"/>
      <c r="T570" s="216"/>
      <c r="U570" s="216"/>
      <c r="V570" s="216"/>
      <c r="W570" s="216"/>
      <c r="X570" s="216"/>
      <c r="Y570" s="216"/>
      <c r="Z570" s="216"/>
      <c r="AA570" s="374"/>
      <c r="AB570" s="216"/>
      <c r="AC570" s="216"/>
      <c r="AD570" s="216"/>
      <c r="AE570" s="353"/>
      <c r="AF570" s="353"/>
      <c r="AH570" s="15"/>
      <c r="AI570" s="51"/>
      <c r="AL570" s="264"/>
      <c r="AM570" s="321"/>
      <c r="AN570" s="228"/>
      <c r="AO570" s="229"/>
      <c r="AP570" s="326"/>
      <c r="AQ570" s="329"/>
      <c r="AR570" s="337"/>
      <c r="AS570" s="321"/>
      <c r="AT570" s="228"/>
      <c r="AU570" s="228"/>
      <c r="AV570" s="229"/>
      <c r="AW570" s="229"/>
      <c r="AX570" s="229"/>
      <c r="AY570" s="329"/>
      <c r="AZ570" s="329"/>
      <c r="BA570" s="337"/>
      <c r="BB570" s="321"/>
      <c r="BC570" s="228"/>
      <c r="BD570" s="229"/>
      <c r="BE570" s="326"/>
      <c r="BF570" s="329"/>
      <c r="BG570" s="337"/>
      <c r="BH570" s="337"/>
      <c r="BI570" s="321"/>
      <c r="BJ570" s="51"/>
      <c r="BK570" s="51"/>
      <c r="BL570" s="326"/>
      <c r="BM570" s="329"/>
      <c r="BN570" s="337"/>
      <c r="BO570" s="321"/>
      <c r="BP570" s="228"/>
      <c r="BQ570" s="228"/>
      <c r="BR570" s="51"/>
      <c r="BS570" s="326"/>
      <c r="BT570" s="326"/>
    </row>
    <row r="571" spans="1:72" x14ac:dyDescent="0.25">
      <c r="A571" s="170"/>
      <c r="B571" s="4"/>
      <c r="C571" s="394"/>
      <c r="D571" s="304"/>
      <c r="H571" s="216"/>
      <c r="I571" s="216"/>
      <c r="J571" s="216"/>
      <c r="K571" s="216"/>
      <c r="L571" s="216"/>
      <c r="M571" s="216"/>
      <c r="N571" s="216"/>
      <c r="P571" s="216"/>
      <c r="Q571" s="216"/>
      <c r="R571" s="216"/>
      <c r="S571" s="216"/>
      <c r="T571" s="216"/>
      <c r="U571" s="216"/>
      <c r="V571" s="216"/>
      <c r="W571" s="216"/>
      <c r="X571" s="216"/>
      <c r="Y571" s="216"/>
      <c r="Z571" s="216"/>
      <c r="AA571" s="374"/>
      <c r="AB571" s="216"/>
      <c r="AC571" s="216"/>
      <c r="AD571" s="216"/>
      <c r="AE571" s="353"/>
      <c r="AF571" s="353"/>
      <c r="AH571" s="15"/>
      <c r="AI571" s="51"/>
      <c r="AL571" s="264"/>
      <c r="AM571" s="321"/>
      <c r="AN571" s="228"/>
      <c r="AO571" s="229"/>
      <c r="AP571" s="326"/>
      <c r="AQ571" s="329"/>
      <c r="AR571" s="337"/>
      <c r="AS571" s="321"/>
      <c r="AT571" s="228"/>
      <c r="AU571" s="228"/>
      <c r="AV571" s="229"/>
      <c r="AW571" s="229"/>
      <c r="AX571" s="229"/>
      <c r="AY571" s="329"/>
      <c r="AZ571" s="329"/>
      <c r="BA571" s="337"/>
      <c r="BB571" s="321"/>
      <c r="BC571" s="228"/>
      <c r="BD571" s="229"/>
      <c r="BE571" s="326"/>
      <c r="BF571" s="329"/>
      <c r="BG571" s="337"/>
      <c r="BH571" s="337"/>
      <c r="BI571" s="321"/>
      <c r="BJ571" s="51"/>
      <c r="BK571" s="51"/>
      <c r="BL571" s="326"/>
      <c r="BM571" s="329"/>
      <c r="BN571" s="337"/>
      <c r="BO571" s="321"/>
      <c r="BP571" s="228"/>
      <c r="BQ571" s="228"/>
      <c r="BR571" s="51"/>
      <c r="BS571" s="326"/>
      <c r="BT571" s="326"/>
    </row>
    <row r="572" spans="1:72" x14ac:dyDescent="0.25">
      <c r="A572" s="170"/>
      <c r="B572" s="4"/>
      <c r="C572" s="394"/>
      <c r="D572" s="304"/>
      <c r="H572" s="216"/>
      <c r="I572" s="216"/>
      <c r="J572" s="216"/>
      <c r="K572" s="216"/>
      <c r="L572" s="216"/>
      <c r="M572" s="216"/>
      <c r="N572" s="216"/>
      <c r="P572" s="216"/>
      <c r="Q572" s="216"/>
      <c r="R572" s="216"/>
      <c r="S572" s="216"/>
      <c r="T572" s="216"/>
      <c r="U572" s="216"/>
      <c r="V572" s="216"/>
      <c r="W572" s="216"/>
      <c r="X572" s="216"/>
      <c r="Y572" s="216"/>
      <c r="Z572" s="216"/>
      <c r="AA572" s="374"/>
      <c r="AB572" s="216"/>
      <c r="AC572" s="216"/>
      <c r="AD572" s="216"/>
      <c r="AE572" s="353"/>
      <c r="AF572" s="353"/>
      <c r="AH572" s="15"/>
      <c r="AI572" s="51"/>
      <c r="AL572" s="264"/>
      <c r="AM572" s="321"/>
      <c r="AN572" s="228"/>
      <c r="AO572" s="229"/>
      <c r="AP572" s="326"/>
      <c r="AQ572" s="329"/>
      <c r="AR572" s="337"/>
      <c r="AS572" s="321"/>
      <c r="AT572" s="228"/>
      <c r="AU572" s="228"/>
      <c r="AV572" s="229"/>
      <c r="AW572" s="229"/>
      <c r="AX572" s="229"/>
      <c r="AY572" s="329"/>
      <c r="AZ572" s="329"/>
      <c r="BA572" s="337"/>
      <c r="BB572" s="321"/>
      <c r="BC572" s="228"/>
      <c r="BD572" s="229"/>
      <c r="BE572" s="326"/>
      <c r="BF572" s="329"/>
      <c r="BG572" s="337"/>
      <c r="BH572" s="337"/>
      <c r="BI572" s="321"/>
      <c r="BJ572" s="51"/>
      <c r="BK572" s="51"/>
      <c r="BL572" s="326"/>
      <c r="BM572" s="329"/>
      <c r="BN572" s="337"/>
      <c r="BO572" s="321"/>
      <c r="BP572" s="228"/>
      <c r="BQ572" s="228"/>
      <c r="BR572" s="51"/>
      <c r="BS572" s="326"/>
      <c r="BT572" s="326"/>
    </row>
    <row r="573" spans="1:72" x14ac:dyDescent="0.25">
      <c r="A573" s="170"/>
      <c r="B573" s="4"/>
      <c r="C573" s="394"/>
      <c r="D573" s="304"/>
      <c r="H573" s="216"/>
      <c r="I573" s="216"/>
      <c r="J573" s="216"/>
      <c r="K573" s="216"/>
      <c r="L573" s="216"/>
      <c r="M573" s="216"/>
      <c r="N573" s="216"/>
      <c r="P573" s="216"/>
      <c r="Q573" s="216"/>
      <c r="R573" s="216"/>
      <c r="S573" s="216"/>
      <c r="T573" s="216"/>
      <c r="U573" s="216"/>
      <c r="V573" s="216"/>
      <c r="W573" s="216"/>
      <c r="X573" s="216"/>
      <c r="Y573" s="216"/>
      <c r="Z573" s="216"/>
      <c r="AA573" s="374"/>
      <c r="AB573" s="216"/>
      <c r="AC573" s="216"/>
      <c r="AD573" s="216"/>
      <c r="AE573" s="353"/>
      <c r="AF573" s="353"/>
      <c r="AH573" s="15"/>
      <c r="AI573" s="51"/>
      <c r="AL573" s="264"/>
      <c r="AM573" s="321"/>
      <c r="AN573" s="228"/>
      <c r="AO573" s="229"/>
      <c r="AP573" s="326"/>
      <c r="AQ573" s="329"/>
      <c r="AR573" s="337"/>
      <c r="AS573" s="321"/>
      <c r="AT573" s="228"/>
      <c r="AU573" s="228"/>
      <c r="AV573" s="229"/>
      <c r="AW573" s="229"/>
      <c r="AX573" s="229"/>
      <c r="AY573" s="329"/>
      <c r="AZ573" s="329"/>
      <c r="BA573" s="337"/>
      <c r="BB573" s="321"/>
      <c r="BC573" s="228"/>
      <c r="BD573" s="229"/>
      <c r="BE573" s="326"/>
      <c r="BF573" s="329"/>
      <c r="BG573" s="337"/>
      <c r="BH573" s="337"/>
      <c r="BI573" s="321"/>
      <c r="BJ573" s="51"/>
      <c r="BK573" s="51"/>
      <c r="BL573" s="326"/>
      <c r="BM573" s="329"/>
      <c r="BN573" s="337"/>
      <c r="BO573" s="321"/>
      <c r="BP573" s="228"/>
      <c r="BQ573" s="228"/>
      <c r="BR573" s="51"/>
      <c r="BS573" s="326"/>
      <c r="BT573" s="326"/>
    </row>
    <row r="574" spans="1:72" x14ac:dyDescent="0.25">
      <c r="A574" s="170"/>
      <c r="B574" s="4"/>
      <c r="C574" s="394"/>
      <c r="D574" s="304"/>
      <c r="H574" s="216"/>
      <c r="I574" s="216"/>
      <c r="J574" s="216"/>
      <c r="K574" s="216"/>
      <c r="L574" s="216"/>
      <c r="M574" s="216"/>
      <c r="N574" s="216"/>
      <c r="P574" s="216"/>
      <c r="Q574" s="216"/>
      <c r="R574" s="216"/>
      <c r="S574" s="216"/>
      <c r="T574" s="216"/>
      <c r="U574" s="216"/>
      <c r="V574" s="216"/>
      <c r="W574" s="216"/>
      <c r="X574" s="216"/>
      <c r="Y574" s="216"/>
      <c r="Z574" s="216"/>
      <c r="AA574" s="374"/>
      <c r="AB574" s="216"/>
      <c r="AC574" s="216"/>
      <c r="AD574" s="216"/>
      <c r="AE574" s="353"/>
      <c r="AF574" s="353"/>
      <c r="AH574" s="15"/>
      <c r="AI574" s="51"/>
      <c r="AL574" s="264"/>
      <c r="AM574" s="321"/>
      <c r="AN574" s="228"/>
      <c r="AO574" s="229"/>
      <c r="AP574" s="326"/>
      <c r="AQ574" s="329"/>
      <c r="AR574" s="337"/>
      <c r="AS574" s="321"/>
      <c r="AT574" s="228"/>
      <c r="AU574" s="228"/>
      <c r="AV574" s="229"/>
      <c r="AW574" s="229"/>
      <c r="AX574" s="229"/>
      <c r="AY574" s="329"/>
      <c r="AZ574" s="329"/>
      <c r="BA574" s="337"/>
      <c r="BB574" s="321"/>
      <c r="BC574" s="228"/>
      <c r="BD574" s="229"/>
      <c r="BE574" s="326"/>
      <c r="BF574" s="329"/>
      <c r="BG574" s="337"/>
      <c r="BH574" s="337"/>
      <c r="BI574" s="321"/>
      <c r="BJ574" s="51"/>
      <c r="BK574" s="51"/>
      <c r="BL574" s="326"/>
      <c r="BM574" s="329"/>
      <c r="BN574" s="337"/>
      <c r="BO574" s="321"/>
      <c r="BP574" s="228"/>
      <c r="BQ574" s="228"/>
      <c r="BR574" s="51"/>
      <c r="BS574" s="326"/>
      <c r="BT574" s="326"/>
    </row>
    <row r="575" spans="1:72" x14ac:dyDescent="0.25">
      <c r="A575" s="170"/>
      <c r="B575" s="4"/>
      <c r="C575" s="394"/>
      <c r="D575" s="304"/>
      <c r="H575" s="216"/>
      <c r="I575" s="216"/>
      <c r="J575" s="216"/>
      <c r="K575" s="216"/>
      <c r="L575" s="216"/>
      <c r="M575" s="216"/>
      <c r="N575" s="216"/>
      <c r="P575" s="216"/>
      <c r="Q575" s="216"/>
      <c r="R575" s="216"/>
      <c r="S575" s="216"/>
      <c r="T575" s="216"/>
      <c r="U575" s="216"/>
      <c r="V575" s="216"/>
      <c r="W575" s="216"/>
      <c r="X575" s="216"/>
      <c r="Y575" s="216"/>
      <c r="Z575" s="216"/>
      <c r="AA575" s="374"/>
      <c r="AB575" s="216"/>
      <c r="AC575" s="216"/>
      <c r="AD575" s="216"/>
      <c r="AE575" s="353"/>
      <c r="AF575" s="353"/>
      <c r="AH575" s="15"/>
      <c r="AI575" s="51"/>
      <c r="AL575" s="264"/>
      <c r="AM575" s="321"/>
      <c r="AN575" s="228"/>
      <c r="AO575" s="229"/>
      <c r="AP575" s="326"/>
      <c r="AQ575" s="329"/>
      <c r="AR575" s="337"/>
      <c r="AS575" s="321"/>
      <c r="AT575" s="228"/>
      <c r="AU575" s="228"/>
      <c r="AV575" s="229"/>
      <c r="AW575" s="229"/>
      <c r="AX575" s="229"/>
      <c r="AY575" s="329"/>
      <c r="AZ575" s="329"/>
      <c r="BA575" s="337"/>
      <c r="BB575" s="321"/>
      <c r="BC575" s="228"/>
      <c r="BD575" s="229"/>
      <c r="BE575" s="326"/>
      <c r="BF575" s="329"/>
      <c r="BG575" s="337"/>
      <c r="BH575" s="337"/>
      <c r="BI575" s="321"/>
      <c r="BJ575" s="51"/>
      <c r="BK575" s="51"/>
      <c r="BL575" s="326"/>
      <c r="BM575" s="329"/>
      <c r="BN575" s="337"/>
      <c r="BO575" s="321"/>
      <c r="BP575" s="228"/>
      <c r="BQ575" s="228"/>
      <c r="BR575" s="51"/>
      <c r="BS575" s="326"/>
      <c r="BT575" s="326"/>
    </row>
    <row r="576" spans="1:72" x14ac:dyDescent="0.25">
      <c r="A576" s="170"/>
      <c r="B576" s="4"/>
      <c r="C576" s="394"/>
      <c r="D576" s="304"/>
      <c r="H576" s="216"/>
      <c r="I576" s="216"/>
      <c r="J576" s="216"/>
      <c r="K576" s="216"/>
      <c r="L576" s="216"/>
      <c r="M576" s="216"/>
      <c r="N576" s="216"/>
      <c r="P576" s="216"/>
      <c r="Q576" s="216"/>
      <c r="R576" s="216"/>
      <c r="S576" s="216"/>
      <c r="T576" s="216"/>
      <c r="U576" s="216"/>
      <c r="V576" s="216"/>
      <c r="W576" s="216"/>
      <c r="X576" s="216"/>
      <c r="Y576" s="216"/>
      <c r="Z576" s="216"/>
      <c r="AA576" s="374"/>
      <c r="AB576" s="216"/>
      <c r="AC576" s="216"/>
      <c r="AD576" s="216"/>
      <c r="AE576" s="353"/>
      <c r="AF576" s="353"/>
      <c r="AH576" s="15"/>
      <c r="AI576" s="51"/>
      <c r="AJ576" s="51"/>
      <c r="AK576" s="51"/>
      <c r="AL576" s="264"/>
      <c r="AM576" s="321"/>
      <c r="AN576" s="228"/>
      <c r="AO576" s="229"/>
      <c r="AP576" s="326"/>
      <c r="AQ576" s="329"/>
      <c r="AR576" s="337"/>
      <c r="AS576" s="321"/>
      <c r="AT576" s="228"/>
      <c r="AU576" s="228"/>
      <c r="AV576" s="229"/>
      <c r="AW576" s="229"/>
      <c r="AX576" s="229"/>
      <c r="AY576" s="329"/>
      <c r="AZ576" s="329"/>
      <c r="BA576" s="337"/>
      <c r="BB576" s="321"/>
      <c r="BC576" s="228"/>
      <c r="BD576" s="229"/>
      <c r="BE576" s="326"/>
      <c r="BF576" s="329"/>
      <c r="BG576" s="337"/>
      <c r="BH576" s="337"/>
      <c r="BI576" s="321"/>
      <c r="BJ576" s="51"/>
      <c r="BK576" s="51"/>
      <c r="BL576" s="326"/>
      <c r="BM576" s="329"/>
      <c r="BN576" s="337"/>
      <c r="BO576" s="321"/>
      <c r="BP576" s="228"/>
      <c r="BQ576" s="228"/>
      <c r="BR576" s="51"/>
      <c r="BS576" s="326"/>
      <c r="BT576" s="326"/>
    </row>
    <row r="577" spans="1:72" x14ac:dyDescent="0.25">
      <c r="A577" s="170"/>
      <c r="B577" s="4"/>
      <c r="C577" s="394"/>
      <c r="D577" s="304"/>
      <c r="H577" s="216"/>
      <c r="I577" s="216"/>
      <c r="J577" s="216"/>
      <c r="K577" s="216"/>
      <c r="L577" s="216"/>
      <c r="M577" s="216"/>
      <c r="N577" s="216"/>
      <c r="P577" s="216"/>
      <c r="Q577" s="216"/>
      <c r="R577" s="216"/>
      <c r="S577" s="216"/>
      <c r="T577" s="216"/>
      <c r="U577" s="216"/>
      <c r="V577" s="216"/>
      <c r="W577" s="216"/>
      <c r="X577" s="216"/>
      <c r="Y577" s="216"/>
      <c r="Z577" s="216"/>
      <c r="AA577" s="374"/>
      <c r="AB577" s="216"/>
      <c r="AC577" s="216"/>
      <c r="AD577" s="216"/>
      <c r="AE577" s="353"/>
      <c r="AF577" s="353"/>
      <c r="AH577" s="15"/>
      <c r="AI577" s="51"/>
      <c r="AJ577" s="51"/>
      <c r="AK577" s="51"/>
      <c r="AL577" s="264"/>
      <c r="AM577" s="321"/>
      <c r="AN577" s="228"/>
      <c r="AO577" s="229"/>
      <c r="AP577" s="326"/>
      <c r="AQ577" s="329"/>
      <c r="AR577" s="337"/>
      <c r="AS577" s="321"/>
      <c r="AT577" s="228"/>
      <c r="AU577" s="228"/>
      <c r="AV577" s="229"/>
      <c r="AW577" s="229"/>
      <c r="AX577" s="229"/>
      <c r="AY577" s="329"/>
      <c r="AZ577" s="329"/>
      <c r="BA577" s="337"/>
      <c r="BB577" s="321"/>
      <c r="BC577" s="228"/>
      <c r="BD577" s="229"/>
      <c r="BE577" s="326"/>
      <c r="BF577" s="329"/>
      <c r="BG577" s="337"/>
      <c r="BH577" s="337"/>
      <c r="BI577" s="321"/>
      <c r="BJ577" s="51"/>
      <c r="BK577" s="51"/>
      <c r="BL577" s="326"/>
      <c r="BM577" s="329"/>
      <c r="BN577" s="337"/>
      <c r="BO577" s="321"/>
      <c r="BP577" s="228"/>
      <c r="BQ577" s="228"/>
      <c r="BR577" s="51"/>
      <c r="BS577" s="326"/>
      <c r="BT577" s="326"/>
    </row>
    <row r="578" spans="1:72" x14ac:dyDescent="0.25">
      <c r="A578" s="402" t="s">
        <v>35</v>
      </c>
      <c r="B578" s="403"/>
      <c r="C578" s="533"/>
      <c r="D578" s="404"/>
      <c r="E578" s="405"/>
      <c r="F578" s="405"/>
      <c r="G578" s="406"/>
      <c r="H578" s="407"/>
      <c r="I578" s="407"/>
      <c r="J578" s="407"/>
      <c r="K578" s="407"/>
      <c r="L578" s="407"/>
      <c r="M578" s="407"/>
      <c r="N578" s="407"/>
      <c r="O578" s="407"/>
      <c r="P578" s="407"/>
      <c r="Q578" s="407"/>
      <c r="R578" s="407"/>
      <c r="S578" s="407"/>
      <c r="T578" s="407"/>
      <c r="U578" s="407"/>
      <c r="V578" s="407"/>
      <c r="W578" s="407"/>
      <c r="X578" s="407"/>
      <c r="Y578" s="407"/>
      <c r="Z578" s="407"/>
      <c r="AA578" s="407"/>
      <c r="AB578" s="407"/>
      <c r="AC578" s="407"/>
      <c r="AD578" s="407"/>
      <c r="AE578" s="408"/>
      <c r="AF578" s="408"/>
      <c r="AG578" s="411" t="s">
        <v>35</v>
      </c>
      <c r="AH578" s="433"/>
      <c r="AI578" s="407"/>
      <c r="AJ578" s="407"/>
      <c r="AK578" s="407"/>
      <c r="AL578" s="406"/>
      <c r="AM578" s="407"/>
      <c r="AN578" s="407"/>
      <c r="AO578" s="407"/>
      <c r="AP578" s="407"/>
      <c r="AQ578" s="407"/>
      <c r="AR578" s="407"/>
      <c r="AS578" s="407"/>
      <c r="AT578" s="407"/>
      <c r="AU578" s="407"/>
      <c r="AV578" s="407"/>
      <c r="AW578" s="407"/>
      <c r="AX578" s="407"/>
      <c r="AY578" s="407"/>
      <c r="AZ578" s="407"/>
      <c r="BA578" s="407"/>
      <c r="BB578" s="407"/>
      <c r="BC578" s="407"/>
      <c r="BD578" s="404"/>
      <c r="BE578" s="407"/>
      <c r="BF578" s="407"/>
      <c r="BG578" s="407"/>
      <c r="BH578" s="407"/>
      <c r="BI578" s="407"/>
      <c r="BJ578" s="407"/>
      <c r="BK578" s="407"/>
      <c r="BL578" s="407"/>
      <c r="BM578" s="407"/>
      <c r="BN578" s="407"/>
      <c r="BO578" s="407"/>
      <c r="BP578" s="407"/>
      <c r="BQ578" s="407"/>
      <c r="BR578" s="407"/>
      <c r="BS578" s="407"/>
      <c r="BT578" s="407"/>
    </row>
    <row r="579" spans="1:72" x14ac:dyDescent="0.25">
      <c r="A579" s="461"/>
      <c r="B579" s="4"/>
      <c r="C579" s="394"/>
      <c r="D579" s="304"/>
      <c r="H579" s="216"/>
      <c r="I579" s="216"/>
      <c r="J579" s="216"/>
      <c r="K579" s="216"/>
      <c r="L579" s="216"/>
      <c r="M579" s="216"/>
      <c r="N579" s="216"/>
      <c r="P579" s="216"/>
      <c r="Q579" s="216"/>
      <c r="R579" s="216"/>
      <c r="S579" s="216"/>
      <c r="T579" s="216"/>
      <c r="U579" s="216"/>
      <c r="V579" s="216"/>
      <c r="W579" s="216"/>
      <c r="X579" s="216"/>
      <c r="Y579" s="216"/>
      <c r="Z579" s="216"/>
      <c r="AA579" s="374"/>
      <c r="AB579" s="216"/>
      <c r="AC579" s="216"/>
      <c r="AD579" s="216"/>
      <c r="AE579" s="353"/>
      <c r="AF579" s="353"/>
      <c r="AG579" s="151">
        <v>45164</v>
      </c>
      <c r="AH579" s="15" t="s">
        <v>425</v>
      </c>
      <c r="AI579" s="51">
        <v>24.98</v>
      </c>
      <c r="AJ579" s="51"/>
      <c r="AK579" s="51"/>
      <c r="AL579" s="264"/>
      <c r="AM579" s="321"/>
      <c r="AN579" s="228"/>
      <c r="AO579" s="229"/>
      <c r="AP579" s="326"/>
      <c r="AQ579" s="329"/>
      <c r="AR579" s="337"/>
      <c r="AS579" s="321"/>
      <c r="AT579" s="228"/>
      <c r="AU579" s="228"/>
      <c r="AV579" s="229"/>
      <c r="AW579" s="229"/>
      <c r="AX579" s="229"/>
      <c r="AY579" s="329"/>
      <c r="AZ579" s="329"/>
      <c r="BA579" s="337"/>
      <c r="BB579" s="321"/>
      <c r="BC579" s="228"/>
      <c r="BD579" s="229"/>
      <c r="BE579" s="326"/>
      <c r="BF579" s="329"/>
      <c r="BG579" s="337"/>
      <c r="BH579" s="337"/>
      <c r="BI579" s="321"/>
      <c r="BJ579" s="51"/>
      <c r="BK579" s="51"/>
      <c r="BL579" s="326"/>
      <c r="BM579" s="329"/>
      <c r="BN579" s="514">
        <v>25.98</v>
      </c>
      <c r="BO579" s="321"/>
      <c r="BP579" s="228"/>
      <c r="BQ579" s="228"/>
      <c r="BR579" s="51"/>
      <c r="BS579" s="326"/>
      <c r="BT579" s="326"/>
    </row>
    <row r="580" spans="1:72" x14ac:dyDescent="0.25">
      <c r="A580" s="170"/>
      <c r="B580" s="4"/>
      <c r="C580" s="394"/>
      <c r="D580" s="304"/>
      <c r="H580" s="216"/>
      <c r="I580" s="216"/>
      <c r="J580" s="216"/>
      <c r="K580" s="216"/>
      <c r="L580" s="216"/>
      <c r="M580" s="216"/>
      <c r="N580" s="216"/>
      <c r="P580" s="216"/>
      <c r="Q580" s="216"/>
      <c r="R580" s="216"/>
      <c r="S580" s="216"/>
      <c r="T580" s="216"/>
      <c r="U580" s="216"/>
      <c r="V580" s="216"/>
      <c r="W580" s="216"/>
      <c r="X580" s="216"/>
      <c r="Y580" s="216"/>
      <c r="Z580" s="216"/>
      <c r="AA580" s="374"/>
      <c r="AB580" s="216"/>
      <c r="AC580" s="216"/>
      <c r="AD580" s="216"/>
      <c r="AE580" s="353"/>
      <c r="AF580" s="353"/>
      <c r="AH580" s="15"/>
      <c r="AI580" s="51"/>
      <c r="AJ580" s="51"/>
      <c r="AK580" s="51"/>
      <c r="AL580" s="264"/>
      <c r="AM580" s="321"/>
      <c r="AN580" s="228"/>
      <c r="AO580" s="229"/>
      <c r="AP580" s="326"/>
      <c r="AQ580" s="329"/>
      <c r="AR580" s="337"/>
      <c r="AS580" s="321"/>
      <c r="AT580" s="228"/>
      <c r="AU580" s="228"/>
      <c r="AV580" s="229"/>
      <c r="AW580" s="229"/>
      <c r="AX580" s="229"/>
      <c r="AY580" s="329"/>
      <c r="AZ580" s="329"/>
      <c r="BA580" s="337"/>
      <c r="BB580" s="321"/>
      <c r="BC580" s="228"/>
      <c r="BD580" s="229"/>
      <c r="BE580" s="326"/>
      <c r="BF580" s="329"/>
      <c r="BG580" s="337"/>
      <c r="BH580" s="337"/>
      <c r="BI580" s="321"/>
      <c r="BJ580" s="51"/>
      <c r="BK580" s="51"/>
      <c r="BL580" s="326"/>
      <c r="BM580" s="329"/>
      <c r="BN580" s="337"/>
      <c r="BO580" s="321"/>
      <c r="BP580" s="228"/>
      <c r="BQ580" s="228"/>
      <c r="BR580" s="51"/>
      <c r="BS580" s="326"/>
      <c r="BT580" s="326"/>
    </row>
    <row r="581" spans="1:72" x14ac:dyDescent="0.25">
      <c r="A581" s="170"/>
      <c r="B581" s="4"/>
      <c r="C581" s="394"/>
      <c r="D581" s="304"/>
      <c r="H581" s="216"/>
      <c r="I581" s="216"/>
      <c r="J581" s="216"/>
      <c r="K581" s="216"/>
      <c r="L581" s="216"/>
      <c r="M581" s="216"/>
      <c r="N581" s="216"/>
      <c r="P581" s="216"/>
      <c r="Q581" s="216"/>
      <c r="R581" s="216"/>
      <c r="S581" s="216"/>
      <c r="T581" s="216"/>
      <c r="U581" s="216"/>
      <c r="V581" s="216"/>
      <c r="W581" s="216"/>
      <c r="X581" s="216"/>
      <c r="Y581" s="216"/>
      <c r="Z581" s="216"/>
      <c r="AA581" s="374"/>
      <c r="AB581" s="216"/>
      <c r="AC581" s="216"/>
      <c r="AD581" s="216"/>
      <c r="AE581" s="353"/>
      <c r="AF581" s="353"/>
      <c r="AH581" s="15"/>
      <c r="AI581" s="51"/>
      <c r="AJ581" s="51"/>
      <c r="AK581" s="51"/>
      <c r="AL581" s="264"/>
      <c r="AM581" s="321"/>
      <c r="AN581" s="228"/>
      <c r="AO581" s="229"/>
      <c r="AP581" s="326"/>
      <c r="AQ581" s="329"/>
      <c r="AR581" s="337"/>
      <c r="AS581" s="321"/>
      <c r="AT581" s="228"/>
      <c r="AU581" s="228"/>
      <c r="AV581" s="229"/>
      <c r="AW581" s="229"/>
      <c r="AX581" s="229"/>
      <c r="AY581" s="329"/>
      <c r="AZ581" s="329"/>
      <c r="BA581" s="337"/>
      <c r="BB581" s="321"/>
      <c r="BC581" s="228"/>
      <c r="BD581" s="229"/>
      <c r="BE581" s="326"/>
      <c r="BF581" s="329"/>
      <c r="BG581" s="337"/>
      <c r="BH581" s="337"/>
      <c r="BI581" s="321"/>
      <c r="BJ581" s="51"/>
      <c r="BK581" s="51"/>
      <c r="BL581" s="326"/>
      <c r="BM581" s="329"/>
      <c r="BN581" s="337"/>
      <c r="BO581" s="321"/>
      <c r="BP581" s="228"/>
      <c r="BQ581" s="228"/>
      <c r="BR581" s="51"/>
      <c r="BS581" s="326"/>
      <c r="BT581" s="326"/>
    </row>
    <row r="582" spans="1:72" x14ac:dyDescent="0.25">
      <c r="A582" s="170"/>
      <c r="B582" s="4"/>
      <c r="C582" s="394"/>
      <c r="D582" s="304"/>
      <c r="H582" s="216"/>
      <c r="I582" s="216"/>
      <c r="J582" s="216"/>
      <c r="K582" s="216"/>
      <c r="L582" s="216"/>
      <c r="M582" s="216"/>
      <c r="N582" s="216"/>
      <c r="P582" s="216"/>
      <c r="Q582" s="216"/>
      <c r="R582" s="216"/>
      <c r="S582" s="216"/>
      <c r="T582" s="216"/>
      <c r="U582" s="216"/>
      <c r="V582" s="216"/>
      <c r="W582" s="216"/>
      <c r="X582" s="216"/>
      <c r="Y582" s="216"/>
      <c r="Z582" s="216"/>
      <c r="AA582" s="374"/>
      <c r="AB582" s="216"/>
      <c r="AC582" s="216"/>
      <c r="AD582" s="216"/>
      <c r="AE582" s="353"/>
      <c r="AF582" s="353"/>
      <c r="AH582" s="15"/>
      <c r="AI582" s="51"/>
      <c r="AJ582" s="51"/>
      <c r="AK582" s="51"/>
      <c r="AL582" s="264"/>
      <c r="AM582" s="321"/>
      <c r="AN582" s="228"/>
      <c r="AO582" s="229"/>
      <c r="AP582" s="326"/>
      <c r="AQ582" s="329"/>
      <c r="AR582" s="337"/>
      <c r="AS582" s="321"/>
      <c r="AT582" s="228"/>
      <c r="AU582" s="228"/>
      <c r="AV582" s="229"/>
      <c r="AW582" s="229"/>
      <c r="AX582" s="229"/>
      <c r="AY582" s="329"/>
      <c r="AZ582" s="329"/>
      <c r="BA582" s="337"/>
      <c r="BB582" s="321"/>
      <c r="BC582" s="228"/>
      <c r="BD582" s="229"/>
      <c r="BE582" s="326"/>
      <c r="BF582" s="329"/>
      <c r="BG582" s="337"/>
      <c r="BH582" s="337"/>
      <c r="BI582" s="321"/>
      <c r="BJ582" s="51"/>
      <c r="BK582" s="51"/>
      <c r="BL582" s="326"/>
      <c r="BM582" s="329"/>
      <c r="BN582" s="337"/>
      <c r="BO582" s="321"/>
      <c r="BP582" s="228"/>
      <c r="BQ582" s="228"/>
      <c r="BR582" s="51"/>
      <c r="BS582" s="326"/>
      <c r="BT582" s="326"/>
    </row>
    <row r="583" spans="1:72" x14ac:dyDescent="0.25">
      <c r="A583" s="170"/>
      <c r="B583" s="4"/>
      <c r="C583" s="394"/>
      <c r="D583" s="304"/>
      <c r="H583" s="216"/>
      <c r="I583" s="216"/>
      <c r="J583" s="216"/>
      <c r="K583" s="216"/>
      <c r="L583" s="216"/>
      <c r="M583" s="216"/>
      <c r="N583" s="216"/>
      <c r="P583" s="216"/>
      <c r="Q583" s="216"/>
      <c r="R583" s="216"/>
      <c r="S583" s="216"/>
      <c r="T583" s="216"/>
      <c r="U583" s="216"/>
      <c r="V583" s="216"/>
      <c r="W583" s="216"/>
      <c r="X583" s="216"/>
      <c r="Y583" s="216"/>
      <c r="Z583" s="216"/>
      <c r="AA583" s="374"/>
      <c r="AB583" s="216"/>
      <c r="AC583" s="216"/>
      <c r="AD583" s="216"/>
      <c r="AE583" s="353"/>
      <c r="AF583" s="353"/>
      <c r="AH583" s="15"/>
      <c r="AI583" s="51"/>
      <c r="AJ583" s="51"/>
      <c r="AK583" s="51"/>
      <c r="AL583" s="264"/>
      <c r="AM583" s="321"/>
      <c r="AN583" s="228"/>
      <c r="AO583" s="229"/>
      <c r="AP583" s="326"/>
      <c r="AQ583" s="329"/>
      <c r="AR583" s="337"/>
      <c r="AS583" s="321"/>
      <c r="AT583" s="228"/>
      <c r="AU583" s="228"/>
      <c r="AV583" s="229"/>
      <c r="AW583" s="229"/>
      <c r="AX583" s="229"/>
      <c r="AY583" s="329"/>
      <c r="AZ583" s="329"/>
      <c r="BA583" s="337"/>
      <c r="BB583" s="321"/>
      <c r="BC583" s="228"/>
      <c r="BD583" s="229"/>
      <c r="BE583" s="326"/>
      <c r="BF583" s="329"/>
      <c r="BG583" s="337"/>
      <c r="BH583" s="337"/>
      <c r="BI583" s="321"/>
      <c r="BJ583" s="51"/>
      <c r="BK583" s="51"/>
      <c r="BL583" s="326"/>
      <c r="BM583" s="329"/>
      <c r="BN583" s="337"/>
      <c r="BO583" s="321"/>
      <c r="BP583" s="228"/>
      <c r="BQ583" s="228"/>
      <c r="BR583" s="51"/>
      <c r="BS583" s="326"/>
      <c r="BT583" s="326"/>
    </row>
    <row r="584" spans="1:72" x14ac:dyDescent="0.25">
      <c r="A584" s="170"/>
      <c r="B584" s="4"/>
      <c r="C584" s="394"/>
      <c r="D584" s="304"/>
      <c r="H584" s="216"/>
      <c r="I584" s="216"/>
      <c r="J584" s="216"/>
      <c r="K584" s="216"/>
      <c r="L584" s="216"/>
      <c r="M584" s="216"/>
      <c r="N584" s="216"/>
      <c r="P584" s="216"/>
      <c r="Q584" s="216"/>
      <c r="R584" s="216"/>
      <c r="S584" s="216"/>
      <c r="T584" s="216"/>
      <c r="U584" s="216"/>
      <c r="V584" s="216"/>
      <c r="W584" s="216"/>
      <c r="X584" s="216"/>
      <c r="Y584" s="216"/>
      <c r="Z584" s="216"/>
      <c r="AA584" s="374"/>
      <c r="AB584" s="216"/>
      <c r="AC584" s="216"/>
      <c r="AD584" s="216"/>
      <c r="AE584" s="353"/>
      <c r="AF584" s="353"/>
      <c r="AH584" s="15"/>
      <c r="AI584" s="51"/>
      <c r="AJ584" s="51"/>
      <c r="AK584" s="51"/>
      <c r="AL584" s="264"/>
      <c r="AM584" s="321"/>
      <c r="AN584" s="228"/>
      <c r="AO584" s="229"/>
      <c r="AP584" s="326"/>
      <c r="AQ584" s="329"/>
      <c r="AR584" s="337"/>
      <c r="AS584" s="321"/>
      <c r="AT584" s="228"/>
      <c r="AU584" s="228"/>
      <c r="AV584" s="229"/>
      <c r="AW584" s="229"/>
      <c r="AX584" s="229"/>
      <c r="AY584" s="329"/>
      <c r="AZ584" s="329"/>
      <c r="BA584" s="337"/>
      <c r="BB584" s="321"/>
      <c r="BC584" s="228"/>
      <c r="BD584" s="229"/>
      <c r="BE584" s="326"/>
      <c r="BF584" s="329"/>
      <c r="BG584" s="337"/>
      <c r="BH584" s="337"/>
      <c r="BI584" s="321"/>
      <c r="BJ584" s="51"/>
      <c r="BK584" s="51"/>
      <c r="BL584" s="326"/>
      <c r="BM584" s="329"/>
      <c r="BN584" s="337"/>
      <c r="BO584" s="321"/>
      <c r="BP584" s="228"/>
      <c r="BQ584" s="228"/>
      <c r="BR584" s="51"/>
      <c r="BS584" s="326"/>
      <c r="BT584" s="326"/>
    </row>
    <row r="585" spans="1:72" x14ac:dyDescent="0.25">
      <c r="A585" s="170"/>
      <c r="B585" s="4"/>
      <c r="C585" s="394"/>
      <c r="D585" s="304"/>
      <c r="H585" s="216"/>
      <c r="I585" s="216"/>
      <c r="J585" s="216"/>
      <c r="K585" s="216"/>
      <c r="L585" s="216"/>
      <c r="M585" s="216"/>
      <c r="N585" s="216"/>
      <c r="P585" s="216"/>
      <c r="Q585" s="216"/>
      <c r="R585" s="216"/>
      <c r="S585" s="216"/>
      <c r="T585" s="216"/>
      <c r="U585" s="216"/>
      <c r="V585" s="216"/>
      <c r="W585" s="216"/>
      <c r="X585" s="216"/>
      <c r="Y585" s="216"/>
      <c r="Z585" s="216"/>
      <c r="AA585" s="374"/>
      <c r="AB585" s="216"/>
      <c r="AC585" s="216"/>
      <c r="AD585" s="216"/>
      <c r="AE585" s="353"/>
      <c r="AF585" s="353"/>
      <c r="AH585" s="15"/>
      <c r="AI585" s="51"/>
      <c r="AJ585" s="51"/>
      <c r="AK585" s="51"/>
      <c r="AL585" s="264"/>
      <c r="AM585" s="321"/>
      <c r="AN585" s="228"/>
      <c r="AO585" s="229"/>
      <c r="AP585" s="326"/>
      <c r="AQ585" s="329"/>
      <c r="AR585" s="337"/>
      <c r="AS585" s="321"/>
      <c r="AT585" s="228"/>
      <c r="AU585" s="228"/>
      <c r="AV585" s="229"/>
      <c r="AW585" s="229"/>
      <c r="AX585" s="229"/>
      <c r="AY585" s="329"/>
      <c r="AZ585" s="329"/>
      <c r="BA585" s="337"/>
      <c r="BB585" s="321"/>
      <c r="BC585" s="228"/>
      <c r="BD585" s="229"/>
      <c r="BE585" s="326"/>
      <c r="BF585" s="329"/>
      <c r="BG585" s="337"/>
      <c r="BH585" s="337"/>
      <c r="BI585" s="321"/>
      <c r="BJ585" s="51"/>
      <c r="BK585" s="51"/>
      <c r="BL585" s="326"/>
      <c r="BM585" s="329"/>
      <c r="BN585" s="337"/>
      <c r="BO585" s="321"/>
      <c r="BP585" s="228"/>
      <c r="BQ585" s="228"/>
      <c r="BR585" s="51"/>
      <c r="BS585" s="326"/>
      <c r="BT585" s="326"/>
    </row>
    <row r="586" spans="1:72" x14ac:dyDescent="0.25">
      <c r="A586" s="402" t="s">
        <v>37</v>
      </c>
      <c r="B586" s="403"/>
      <c r="C586" s="533"/>
      <c r="D586" s="404"/>
      <c r="E586" s="405"/>
      <c r="F586" s="405"/>
      <c r="G586" s="406"/>
      <c r="H586" s="407"/>
      <c r="I586" s="407"/>
      <c r="J586" s="407"/>
      <c r="K586" s="407"/>
      <c r="L586" s="407"/>
      <c r="M586" s="407"/>
      <c r="N586" s="407"/>
      <c r="O586" s="407"/>
      <c r="P586" s="407"/>
      <c r="Q586" s="407"/>
      <c r="R586" s="407"/>
      <c r="S586" s="407"/>
      <c r="T586" s="407"/>
      <c r="U586" s="407"/>
      <c r="V586" s="407"/>
      <c r="W586" s="407"/>
      <c r="X586" s="407"/>
      <c r="Y586" s="407"/>
      <c r="Z586" s="407"/>
      <c r="AA586" s="407"/>
      <c r="AB586" s="407"/>
      <c r="AC586" s="407"/>
      <c r="AD586" s="407"/>
      <c r="AE586" s="408"/>
      <c r="AF586" s="408"/>
      <c r="AG586" s="411" t="s">
        <v>37</v>
      </c>
      <c r="AH586" s="433"/>
      <c r="AI586" s="407"/>
      <c r="AJ586" s="407"/>
      <c r="AK586" s="407"/>
      <c r="AL586" s="406"/>
      <c r="AM586" s="407"/>
      <c r="AN586" s="407"/>
      <c r="AO586" s="407"/>
      <c r="AP586" s="407"/>
      <c r="AQ586" s="407"/>
      <c r="AR586" s="407"/>
      <c r="AS586" s="407"/>
      <c r="AT586" s="407"/>
      <c r="AU586" s="407"/>
      <c r="AV586" s="407"/>
      <c r="AW586" s="407"/>
      <c r="AX586" s="407"/>
      <c r="AY586" s="407"/>
      <c r="AZ586" s="407"/>
      <c r="BA586" s="407"/>
      <c r="BB586" s="407"/>
      <c r="BC586" s="407"/>
      <c r="BD586" s="404"/>
      <c r="BE586" s="407"/>
      <c r="BF586" s="407"/>
      <c r="BG586" s="407"/>
      <c r="BH586" s="407"/>
      <c r="BI586" s="407"/>
      <c r="BJ586" s="407"/>
      <c r="BK586" s="407"/>
      <c r="BL586" s="407"/>
      <c r="BM586" s="407"/>
      <c r="BN586" s="407"/>
      <c r="BO586" s="407"/>
      <c r="BP586" s="407"/>
      <c r="BQ586" s="407"/>
      <c r="BR586" s="407"/>
      <c r="BS586" s="407"/>
      <c r="BT586" s="407"/>
    </row>
    <row r="587" spans="1:72" x14ac:dyDescent="0.25">
      <c r="A587" s="461">
        <v>45174</v>
      </c>
      <c r="B587" s="4"/>
      <c r="C587" s="169" t="s">
        <v>564</v>
      </c>
      <c r="D587" s="304">
        <v>20.75</v>
      </c>
      <c r="H587" s="216"/>
      <c r="I587" s="216"/>
      <c r="J587" s="216"/>
      <c r="K587" s="216"/>
      <c r="L587" s="216"/>
      <c r="M587" s="216"/>
      <c r="N587" s="216"/>
      <c r="P587" s="216"/>
      <c r="Q587" s="216"/>
      <c r="R587" s="216"/>
      <c r="S587" s="216"/>
      <c r="T587" s="216"/>
      <c r="U587" s="216"/>
      <c r="V587" s="216"/>
      <c r="W587" s="216"/>
      <c r="X587" s="216"/>
      <c r="Y587" s="216"/>
      <c r="Z587" s="216"/>
      <c r="AA587" s="374"/>
      <c r="AB587" s="216"/>
      <c r="AC587" s="216"/>
      <c r="AD587" s="304">
        <v>20.75</v>
      </c>
      <c r="AE587" s="353"/>
      <c r="AF587" s="353"/>
      <c r="AG587" s="151">
        <v>45174</v>
      </c>
      <c r="AH587" s="15" t="s">
        <v>426</v>
      </c>
      <c r="AI587" s="51">
        <v>5.61</v>
      </c>
      <c r="AJ587" s="51"/>
      <c r="AK587" s="51"/>
      <c r="AL587" s="264"/>
      <c r="AM587" s="321"/>
      <c r="AN587" s="228"/>
      <c r="AO587" s="229"/>
      <c r="AP587" s="326"/>
      <c r="AQ587" s="329"/>
      <c r="AR587" s="337"/>
      <c r="AS587" s="321"/>
      <c r="AT587" s="228"/>
      <c r="AU587" s="228"/>
      <c r="AV587" s="229"/>
      <c r="AW587" s="229"/>
      <c r="AX587" s="229"/>
      <c r="AY587" s="329"/>
      <c r="AZ587" s="329"/>
      <c r="BA587" s="337"/>
      <c r="BB587" s="321"/>
      <c r="BC587" s="228"/>
      <c r="BD587" s="229"/>
      <c r="BE587" s="326"/>
      <c r="BF587" s="329">
        <v>5.61</v>
      </c>
      <c r="BG587" s="337"/>
      <c r="BH587" s="337"/>
      <c r="BI587" s="321"/>
      <c r="BJ587" s="51"/>
      <c r="BK587" s="51"/>
      <c r="BL587" s="326"/>
      <c r="BM587" s="329"/>
      <c r="BN587" s="337"/>
      <c r="BO587" s="321"/>
      <c r="BP587" s="228"/>
      <c r="BQ587" s="228"/>
      <c r="BR587" s="51"/>
      <c r="BS587" s="326"/>
      <c r="BT587" s="326"/>
    </row>
    <row r="588" spans="1:72" x14ac:dyDescent="0.25">
      <c r="A588" s="172">
        <v>45174</v>
      </c>
      <c r="B588" s="4"/>
      <c r="C588" s="169" t="s">
        <v>564</v>
      </c>
      <c r="D588" s="304">
        <v>15.62</v>
      </c>
      <c r="E588" s="304"/>
      <c r="F588" s="304"/>
      <c r="H588" s="216"/>
      <c r="I588" s="304"/>
      <c r="J588" s="216"/>
      <c r="K588" s="216"/>
      <c r="L588" s="216"/>
      <c r="M588" s="216"/>
      <c r="N588" s="216"/>
      <c r="P588" s="216"/>
      <c r="Q588" s="216"/>
      <c r="R588" s="216"/>
      <c r="S588" s="216"/>
      <c r="T588" s="216"/>
      <c r="U588" s="216"/>
      <c r="V588" s="304"/>
      <c r="W588" s="216"/>
      <c r="X588" s="216"/>
      <c r="Y588" s="216"/>
      <c r="Z588" s="216"/>
      <c r="AA588" s="374"/>
      <c r="AB588" s="216"/>
      <c r="AC588" s="216"/>
      <c r="AD588" s="304">
        <v>15.62</v>
      </c>
      <c r="AE588" s="353"/>
      <c r="AF588" s="353"/>
      <c r="AG588" s="151">
        <v>45175</v>
      </c>
      <c r="AH588" s="15" t="s">
        <v>424</v>
      </c>
      <c r="AI588" s="51">
        <v>20.75</v>
      </c>
      <c r="AJ588" s="51"/>
      <c r="AK588" s="51"/>
      <c r="AL588" s="264"/>
      <c r="AM588" s="321"/>
      <c r="AN588" s="228"/>
      <c r="AO588" s="229"/>
      <c r="AP588" s="326"/>
      <c r="AQ588" s="329"/>
      <c r="AR588" s="337"/>
      <c r="AS588" s="321"/>
      <c r="AT588" s="228"/>
      <c r="AU588" s="228"/>
      <c r="AV588" s="229"/>
      <c r="AW588" s="229"/>
      <c r="AX588" s="229"/>
      <c r="AY588" s="329"/>
      <c r="AZ588" s="329"/>
      <c r="BA588" s="337"/>
      <c r="BB588" s="321"/>
      <c r="BC588" s="228"/>
      <c r="BD588" s="229"/>
      <c r="BE588" s="517"/>
      <c r="BF588" s="329"/>
      <c r="BG588" s="337"/>
      <c r="BH588" s="337"/>
      <c r="BI588" s="321"/>
      <c r="BJ588" s="51"/>
      <c r="BK588" s="51"/>
      <c r="BL588" s="326"/>
      <c r="BM588" s="329"/>
      <c r="BN588" s="337"/>
      <c r="BO588" s="321"/>
      <c r="BP588" s="228"/>
      <c r="BQ588" s="228"/>
      <c r="BR588" s="51">
        <v>20.75</v>
      </c>
      <c r="BS588" s="326"/>
      <c r="BT588" s="326"/>
    </row>
    <row r="589" spans="1:72" x14ac:dyDescent="0.25">
      <c r="A589" s="172">
        <v>45174</v>
      </c>
      <c r="B589" s="4"/>
      <c r="C589" s="169" t="s">
        <v>564</v>
      </c>
      <c r="D589" s="304">
        <v>3.95</v>
      </c>
      <c r="H589" s="216"/>
      <c r="I589" s="216"/>
      <c r="J589" s="216"/>
      <c r="K589" s="216"/>
      <c r="L589" s="216"/>
      <c r="M589" s="216"/>
      <c r="N589" s="216"/>
      <c r="P589" s="216"/>
      <c r="Q589" s="216"/>
      <c r="R589" s="216"/>
      <c r="S589" s="216"/>
      <c r="T589" s="216"/>
      <c r="U589" s="216"/>
      <c r="V589" s="216"/>
      <c r="W589" s="216"/>
      <c r="X589" s="216"/>
      <c r="Y589" s="216"/>
      <c r="Z589" s="216"/>
      <c r="AA589" s="374"/>
      <c r="AB589" s="216"/>
      <c r="AC589" s="216"/>
      <c r="AD589" s="304">
        <v>3.95</v>
      </c>
      <c r="AE589" s="353"/>
      <c r="AF589" s="353"/>
      <c r="AG589" s="151">
        <v>45182</v>
      </c>
      <c r="AH589" s="15" t="s">
        <v>427</v>
      </c>
      <c r="AI589" s="51">
        <v>319.5</v>
      </c>
      <c r="AJ589" s="51"/>
      <c r="AK589" s="51"/>
      <c r="AL589" s="264"/>
      <c r="AM589" s="321"/>
      <c r="AN589" s="228"/>
      <c r="AO589" s="229"/>
      <c r="AP589" s="326">
        <v>319.5</v>
      </c>
      <c r="AQ589" s="329"/>
      <c r="AR589" s="337"/>
      <c r="AS589" s="321"/>
      <c r="AT589" s="228"/>
      <c r="AU589" s="228"/>
      <c r="AV589" s="229"/>
      <c r="AW589" s="229"/>
      <c r="AX589" s="229"/>
      <c r="AY589" s="329"/>
      <c r="AZ589" s="329"/>
      <c r="BA589" s="337"/>
      <c r="BB589" s="321"/>
      <c r="BC589" s="228"/>
      <c r="BD589" s="229"/>
      <c r="BE589" s="326"/>
      <c r="BF589" s="329"/>
      <c r="BG589" s="337"/>
      <c r="BH589" s="337"/>
      <c r="BI589" s="321"/>
      <c r="BJ589" s="51"/>
      <c r="BK589" s="51"/>
      <c r="BL589" s="326"/>
      <c r="BM589" s="329"/>
      <c r="BN589" s="337"/>
      <c r="BO589" s="321"/>
      <c r="BP589" s="228"/>
      <c r="BQ589" s="228"/>
      <c r="BR589" s="51"/>
      <c r="BS589" s="326"/>
      <c r="BT589" s="326"/>
    </row>
    <row r="590" spans="1:72" x14ac:dyDescent="0.25">
      <c r="A590" s="172">
        <v>45188</v>
      </c>
      <c r="B590" s="4"/>
      <c r="C590" s="169" t="s">
        <v>565</v>
      </c>
      <c r="D590" s="304">
        <v>55</v>
      </c>
      <c r="H590" s="216"/>
      <c r="I590" s="216"/>
      <c r="J590" s="216"/>
      <c r="K590" s="216"/>
      <c r="L590" s="216"/>
      <c r="M590" s="216"/>
      <c r="N590" s="216"/>
      <c r="P590" s="216"/>
      <c r="Q590" s="304">
        <v>55</v>
      </c>
      <c r="R590" s="216"/>
      <c r="S590" s="216"/>
      <c r="T590" s="216"/>
      <c r="U590" s="216"/>
      <c r="V590" s="216"/>
      <c r="W590" s="216"/>
      <c r="X590" s="216"/>
      <c r="Y590" s="216"/>
      <c r="Z590" s="216"/>
      <c r="AA590" s="374"/>
      <c r="AB590" s="216"/>
      <c r="AC590" s="216"/>
      <c r="AD590" s="216"/>
      <c r="AE590" s="353"/>
      <c r="AF590" s="353"/>
      <c r="AG590" s="151">
        <v>45184</v>
      </c>
      <c r="AH590" s="15" t="s">
        <v>428</v>
      </c>
      <c r="AI590" s="51">
        <v>104.9</v>
      </c>
      <c r="AJ590" s="51"/>
      <c r="AK590" s="51"/>
      <c r="AL590" s="264"/>
      <c r="AM590" s="321"/>
      <c r="AN590" s="228"/>
      <c r="AO590" s="229"/>
      <c r="AP590" s="326">
        <v>104.9</v>
      </c>
      <c r="AQ590" s="329"/>
      <c r="AR590" s="337"/>
      <c r="AS590" s="321"/>
      <c r="AT590" s="228"/>
      <c r="AU590" s="228"/>
      <c r="AV590" s="229"/>
      <c r="AW590" s="229"/>
      <c r="AX590" s="229"/>
      <c r="AY590" s="329"/>
      <c r="AZ590" s="329"/>
      <c r="BA590" s="337"/>
      <c r="BB590" s="321"/>
      <c r="BC590" s="228"/>
      <c r="BD590" s="229"/>
      <c r="BE590" s="326"/>
      <c r="BF590" s="329"/>
      <c r="BG590" s="337"/>
      <c r="BH590" s="337"/>
      <c r="BI590" s="321"/>
      <c r="BJ590" s="51"/>
      <c r="BK590" s="51"/>
      <c r="BL590" s="326"/>
      <c r="BM590" s="329"/>
      <c r="BN590" s="337"/>
      <c r="BO590" s="321"/>
      <c r="BP590" s="228"/>
      <c r="BQ590" s="228"/>
      <c r="BR590" s="51"/>
      <c r="BS590" s="51"/>
      <c r="BT590" s="51"/>
    </row>
    <row r="591" spans="1:72" x14ac:dyDescent="0.25">
      <c r="A591" s="170">
        <v>45188</v>
      </c>
      <c r="B591" s="4"/>
      <c r="C591" s="169" t="s">
        <v>566</v>
      </c>
      <c r="D591" s="304">
        <v>50</v>
      </c>
      <c r="E591" s="304"/>
      <c r="F591" s="304"/>
      <c r="H591" s="216"/>
      <c r="I591" s="304"/>
      <c r="J591" s="216"/>
      <c r="K591" s="216"/>
      <c r="L591" s="216"/>
      <c r="M591" s="216"/>
      <c r="N591" s="216"/>
      <c r="P591" s="216"/>
      <c r="Q591" s="304">
        <v>50</v>
      </c>
      <c r="R591" s="216"/>
      <c r="S591" s="216"/>
      <c r="T591" s="216"/>
      <c r="U591" s="216"/>
      <c r="V591" s="216"/>
      <c r="W591" s="216"/>
      <c r="X591" s="216"/>
      <c r="Y591" s="216"/>
      <c r="Z591" s="216"/>
      <c r="AA591" s="374"/>
      <c r="AB591" s="216"/>
      <c r="AC591" s="216"/>
      <c r="AD591" s="216"/>
      <c r="AE591" s="353"/>
      <c r="AF591" s="353"/>
      <c r="AG591" s="151">
        <v>45184</v>
      </c>
      <c r="AH591" s="15" t="s">
        <v>429</v>
      </c>
      <c r="AI591" s="51">
        <v>48</v>
      </c>
      <c r="AJ591" s="51"/>
      <c r="AK591" s="51"/>
      <c r="AL591" s="264"/>
      <c r="AM591" s="321"/>
      <c r="AN591" s="228"/>
      <c r="AO591" s="229"/>
      <c r="AP591" s="326"/>
      <c r="AQ591" s="329"/>
      <c r="AR591" s="337"/>
      <c r="AT591" s="228"/>
      <c r="AU591" s="228"/>
      <c r="AV591" s="229"/>
      <c r="AW591" s="229"/>
      <c r="AX591" s="229"/>
      <c r="AY591" s="329"/>
      <c r="AZ591" s="329"/>
      <c r="BA591" s="337"/>
      <c r="BB591" s="321"/>
      <c r="BC591" s="228"/>
      <c r="BD591" s="229"/>
      <c r="BE591" s="326"/>
      <c r="BF591" s="329"/>
      <c r="BG591" s="337"/>
      <c r="BH591" s="337"/>
      <c r="BI591" s="321"/>
      <c r="BJ591" s="51"/>
      <c r="BK591" s="51"/>
      <c r="BL591" s="326">
        <v>48</v>
      </c>
      <c r="BM591" s="329"/>
      <c r="BN591" s="337"/>
      <c r="BO591" s="321"/>
      <c r="BP591" s="228"/>
      <c r="BQ591" s="228"/>
      <c r="BR591" s="51"/>
      <c r="BS591" s="326"/>
      <c r="BT591" s="326"/>
    </row>
    <row r="592" spans="1:72" x14ac:dyDescent="0.25">
      <c r="A592" s="170">
        <v>45188</v>
      </c>
      <c r="B592" s="4"/>
      <c r="C592" s="169" t="s">
        <v>567</v>
      </c>
      <c r="D592" s="304">
        <v>55</v>
      </c>
      <c r="H592" s="216"/>
      <c r="I592" s="216"/>
      <c r="J592" s="216"/>
      <c r="K592" s="216"/>
      <c r="L592" s="216"/>
      <c r="M592" s="216"/>
      <c r="N592" s="216"/>
      <c r="P592" s="216"/>
      <c r="Q592" s="304">
        <v>55</v>
      </c>
      <c r="R592" s="216"/>
      <c r="S592" s="216"/>
      <c r="T592" s="216"/>
      <c r="U592" s="216"/>
      <c r="V592" s="216"/>
      <c r="W592" s="216"/>
      <c r="X592" s="216"/>
      <c r="Y592" s="216"/>
      <c r="Z592" s="216"/>
      <c r="AA592" s="374"/>
      <c r="AB592" s="216"/>
      <c r="AC592" s="216"/>
      <c r="AD592" s="216"/>
      <c r="AE592" s="353"/>
      <c r="AF592" s="353"/>
      <c r="AG592" s="151">
        <v>45189</v>
      </c>
      <c r="AH592" s="15" t="s">
        <v>430</v>
      </c>
      <c r="AI592" s="51">
        <v>93.1</v>
      </c>
      <c r="AJ592" s="230"/>
      <c r="AK592" s="230"/>
      <c r="AL592" s="270"/>
      <c r="AM592" s="321"/>
      <c r="AN592" s="228"/>
      <c r="AO592" s="229"/>
      <c r="AP592" s="326"/>
      <c r="AQ592" s="329"/>
      <c r="AR592" s="337"/>
      <c r="AS592" s="321"/>
      <c r="AT592" s="228"/>
      <c r="AU592" s="228"/>
      <c r="AV592" s="229"/>
      <c r="AW592" s="229"/>
      <c r="AX592" s="229"/>
      <c r="AY592" s="329"/>
      <c r="AZ592" s="329"/>
      <c r="BA592" s="337"/>
      <c r="BB592" s="321"/>
      <c r="BC592" s="228"/>
      <c r="BD592" s="229"/>
      <c r="BE592" s="326">
        <v>93.1</v>
      </c>
      <c r="BF592" s="329"/>
      <c r="BG592" s="337"/>
      <c r="BH592" s="337"/>
      <c r="BI592" s="321"/>
      <c r="BJ592" s="51"/>
      <c r="BK592" s="51"/>
      <c r="BL592" s="326"/>
      <c r="BM592" s="329"/>
      <c r="BN592" s="337"/>
      <c r="BO592" s="321"/>
      <c r="BP592" s="228"/>
      <c r="BQ592" s="228"/>
      <c r="BR592" s="51"/>
      <c r="BS592" s="326"/>
      <c r="BT592" s="326"/>
    </row>
    <row r="593" spans="1:72" x14ac:dyDescent="0.25">
      <c r="A593" s="170">
        <v>45188</v>
      </c>
      <c r="B593" s="4"/>
      <c r="C593" s="169" t="s">
        <v>568</v>
      </c>
      <c r="D593" s="304">
        <v>55</v>
      </c>
      <c r="H593" s="216"/>
      <c r="I593" s="216"/>
      <c r="J593" s="216"/>
      <c r="K593" s="216"/>
      <c r="L593" s="216"/>
      <c r="M593" s="216"/>
      <c r="N593" s="216"/>
      <c r="P593" s="216"/>
      <c r="Q593" s="304">
        <v>55</v>
      </c>
      <c r="R593" s="216"/>
      <c r="S593" s="216"/>
      <c r="T593" s="216"/>
      <c r="U593" s="216"/>
      <c r="V593" s="216"/>
      <c r="W593" s="216"/>
      <c r="X593" s="216"/>
      <c r="Y593" s="216"/>
      <c r="Z593" s="216"/>
      <c r="AA593" s="374"/>
      <c r="AB593" s="216"/>
      <c r="AC593" s="216"/>
      <c r="AD593" s="216"/>
      <c r="AE593" s="353"/>
      <c r="AF593" s="353"/>
      <c r="AG593" s="151">
        <v>45189</v>
      </c>
      <c r="AH593" s="15" t="s">
        <v>431</v>
      </c>
      <c r="AI593" s="51">
        <v>155.87</v>
      </c>
      <c r="AJ593" s="51"/>
      <c r="AK593" s="51"/>
      <c r="AL593" s="264"/>
      <c r="AM593" s="321"/>
      <c r="AN593" s="228"/>
      <c r="AO593" s="229"/>
      <c r="AP593" s="326">
        <v>155.87</v>
      </c>
      <c r="AQ593" s="329"/>
      <c r="AR593" s="337"/>
      <c r="AS593" s="321"/>
      <c r="AT593" s="228"/>
      <c r="AU593" s="228"/>
      <c r="AV593" s="229"/>
      <c r="AW593" s="229"/>
      <c r="AX593" s="229"/>
      <c r="AY593" s="329"/>
      <c r="AZ593" s="329"/>
      <c r="BA593" s="337"/>
      <c r="BB593" s="321"/>
      <c r="BC593" s="228"/>
      <c r="BD593" s="229"/>
      <c r="BE593" s="326"/>
      <c r="BF593" s="329"/>
      <c r="BG593" s="337"/>
      <c r="BH593" s="337"/>
      <c r="BI593" s="321"/>
      <c r="BJ593" s="51"/>
      <c r="BK593" s="51"/>
      <c r="BL593" s="326"/>
      <c r="BM593" s="329"/>
      <c r="BN593" s="337"/>
      <c r="BO593" s="321"/>
      <c r="BP593" s="228"/>
      <c r="BQ593" s="228"/>
      <c r="BR593" s="51"/>
      <c r="BS593" s="326"/>
      <c r="BT593" s="326"/>
    </row>
    <row r="594" spans="1:72" x14ac:dyDescent="0.25">
      <c r="A594" s="170">
        <v>45188</v>
      </c>
      <c r="B594" s="106"/>
      <c r="C594" s="169" t="s">
        <v>569</v>
      </c>
      <c r="D594" s="304">
        <v>55</v>
      </c>
      <c r="H594" s="216"/>
      <c r="I594" s="216"/>
      <c r="J594" s="216"/>
      <c r="K594" s="216"/>
      <c r="L594" s="216"/>
      <c r="M594" s="216"/>
      <c r="N594" s="216"/>
      <c r="P594" s="216"/>
      <c r="Q594" s="304">
        <v>55</v>
      </c>
      <c r="R594" s="216"/>
      <c r="S594" s="216"/>
      <c r="T594" s="216"/>
      <c r="U594" s="216"/>
      <c r="V594" s="216"/>
      <c r="W594" s="216"/>
      <c r="X594" s="216"/>
      <c r="Y594" s="216"/>
      <c r="Z594" s="216"/>
      <c r="AA594" s="374"/>
      <c r="AB594" s="216"/>
      <c r="AC594" s="216"/>
      <c r="AD594" s="216"/>
      <c r="AE594" s="353"/>
      <c r="AF594" s="353"/>
      <c r="AG594" s="211">
        <v>45189</v>
      </c>
      <c r="AH594" s="15" t="s">
        <v>431</v>
      </c>
      <c r="AI594" s="51">
        <v>334.87</v>
      </c>
      <c r="AJ594" s="51"/>
      <c r="AK594" s="51"/>
      <c r="AL594" s="264"/>
      <c r="AM594" s="321"/>
      <c r="AN594" s="228"/>
      <c r="AO594" s="229"/>
      <c r="AP594" s="326"/>
      <c r="AQ594" s="329"/>
      <c r="AR594" s="337"/>
      <c r="AS594" s="321"/>
      <c r="AT594" s="228"/>
      <c r="AU594" s="228"/>
      <c r="AV594" s="229"/>
      <c r="AW594" s="229"/>
      <c r="AX594" s="229"/>
      <c r="AY594" s="329"/>
      <c r="AZ594" s="329"/>
      <c r="BA594" s="337"/>
      <c r="BB594" s="321"/>
      <c r="BC594" s="228"/>
      <c r="BD594" s="229"/>
      <c r="BE594" s="326"/>
      <c r="BF594" s="329"/>
      <c r="BG594" s="337"/>
      <c r="BH594" s="337"/>
      <c r="BI594" s="321"/>
      <c r="BJ594" s="51"/>
      <c r="BK594" s="51"/>
      <c r="BL594" s="326"/>
      <c r="BM594" s="329"/>
      <c r="BN594" s="337"/>
      <c r="BO594" s="321"/>
      <c r="BP594" s="228"/>
      <c r="BQ594" s="228"/>
      <c r="BR594" s="51"/>
      <c r="BS594" s="326"/>
      <c r="BT594" s="326"/>
    </row>
    <row r="595" spans="1:72" x14ac:dyDescent="0.25">
      <c r="A595" s="170">
        <v>45188</v>
      </c>
      <c r="B595" s="4"/>
      <c r="C595" s="169" t="s">
        <v>570</v>
      </c>
      <c r="D595" s="304">
        <v>55</v>
      </c>
      <c r="H595" s="216"/>
      <c r="I595" s="216"/>
      <c r="J595" s="216"/>
      <c r="K595" s="216"/>
      <c r="L595" s="216"/>
      <c r="M595" s="216"/>
      <c r="N595" s="216"/>
      <c r="P595" s="216"/>
      <c r="Q595" s="304">
        <v>55</v>
      </c>
      <c r="R595" s="216"/>
      <c r="S595" s="216"/>
      <c r="T595" s="216"/>
      <c r="U595" s="216"/>
      <c r="V595" s="216"/>
      <c r="W595" s="216"/>
      <c r="X595" s="216"/>
      <c r="Y595" s="216"/>
      <c r="Z595" s="216"/>
      <c r="AA595" s="374"/>
      <c r="AB595" s="216"/>
      <c r="AC595" s="216"/>
      <c r="AD595" s="216"/>
      <c r="AE595" s="353"/>
      <c r="AF595" s="353"/>
      <c r="AG595" s="151">
        <v>45191</v>
      </c>
      <c r="AH595" s="15" t="s">
        <v>432</v>
      </c>
      <c r="AI595" s="51">
        <v>5</v>
      </c>
      <c r="AJ595" s="51"/>
      <c r="AK595" s="51"/>
      <c r="AL595" s="264"/>
      <c r="AM595" s="321"/>
      <c r="AN595" s="228"/>
      <c r="AO595" s="229"/>
      <c r="AP595" s="326">
        <v>5</v>
      </c>
      <c r="AQ595" s="329"/>
      <c r="AR595" s="337"/>
      <c r="AS595" s="321"/>
      <c r="AT595" s="228"/>
      <c r="AU595" s="228"/>
      <c r="AV595" s="229"/>
      <c r="AW595" s="229"/>
      <c r="AX595" s="229"/>
      <c r="AY595" s="329"/>
      <c r="AZ595" s="329"/>
      <c r="BA595" s="337"/>
      <c r="BB595" s="321"/>
      <c r="BC595" s="228"/>
      <c r="BD595" s="229"/>
      <c r="BE595" s="326"/>
      <c r="BF595" s="329"/>
      <c r="BG595" s="337"/>
      <c r="BH595" s="337"/>
      <c r="BI595" s="321"/>
      <c r="BJ595" s="51"/>
      <c r="BK595" s="51"/>
      <c r="BL595" s="326"/>
      <c r="BM595" s="329"/>
      <c r="BN595" s="337"/>
      <c r="BO595" s="321"/>
      <c r="BP595" s="228"/>
      <c r="BQ595" s="228"/>
      <c r="BR595" s="51"/>
      <c r="BS595" s="326"/>
      <c r="BT595" s="326"/>
    </row>
    <row r="596" spans="1:72" x14ac:dyDescent="0.25">
      <c r="A596" s="170">
        <v>45189</v>
      </c>
      <c r="C596" s="592" t="s">
        <v>656</v>
      </c>
      <c r="D596" s="216">
        <v>50</v>
      </c>
      <c r="Q596" s="216">
        <v>50</v>
      </c>
      <c r="AG596" s="151">
        <v>45195</v>
      </c>
      <c r="AH596" s="15" t="s">
        <v>433</v>
      </c>
      <c r="AI596" s="51">
        <v>23.56</v>
      </c>
      <c r="AJ596" s="51"/>
      <c r="AK596" s="51"/>
      <c r="AL596" s="264"/>
      <c r="AM596" s="321"/>
      <c r="AN596" s="228"/>
      <c r="AO596" s="229"/>
      <c r="AP596" s="326"/>
      <c r="AQ596" s="329"/>
      <c r="AR596" s="337"/>
      <c r="AS596" s="321"/>
      <c r="AT596" s="228"/>
      <c r="AU596" s="228"/>
      <c r="AV596" s="229"/>
      <c r="AW596" s="229"/>
      <c r="AX596" s="229"/>
      <c r="AY596" s="329"/>
      <c r="AZ596" s="329"/>
      <c r="BA596" s="337"/>
      <c r="BB596" s="321"/>
      <c r="BC596" s="228"/>
      <c r="BD596" s="229"/>
      <c r="BE596" s="326"/>
      <c r="BF596" s="329"/>
      <c r="BG596" s="337"/>
      <c r="BH596" s="337"/>
      <c r="BI596" s="321"/>
      <c r="BJ596" s="51"/>
      <c r="BK596" s="51"/>
      <c r="BL596" s="326"/>
      <c r="BM596" s="329"/>
      <c r="BN596" s="337">
        <v>23.56</v>
      </c>
      <c r="BO596" s="321"/>
      <c r="BP596" s="228"/>
      <c r="BQ596" s="228"/>
      <c r="BR596" s="51"/>
      <c r="BS596" s="326"/>
      <c r="BT596" s="326"/>
    </row>
    <row r="597" spans="1:72" x14ac:dyDescent="0.25">
      <c r="A597" s="172">
        <v>45189</v>
      </c>
      <c r="B597" s="106"/>
      <c r="C597" s="169" t="s">
        <v>571</v>
      </c>
      <c r="D597" s="304">
        <v>50</v>
      </c>
      <c r="H597" s="216"/>
      <c r="I597" s="216"/>
      <c r="J597" s="216"/>
      <c r="K597" s="216"/>
      <c r="L597" s="216"/>
      <c r="M597" s="216"/>
      <c r="N597" s="216"/>
      <c r="P597" s="216"/>
      <c r="Q597" s="304">
        <v>50</v>
      </c>
      <c r="R597" s="216"/>
      <c r="S597" s="216"/>
      <c r="T597" s="216"/>
      <c r="U597" s="216"/>
      <c r="V597" s="216"/>
      <c r="W597" s="216"/>
      <c r="X597" s="216"/>
      <c r="Y597" s="216"/>
      <c r="Z597" s="216"/>
      <c r="AA597" s="374"/>
      <c r="AB597" s="216"/>
      <c r="AC597" s="216"/>
      <c r="AD597" s="216"/>
      <c r="AE597" s="353"/>
      <c r="AF597" s="353"/>
      <c r="AG597" s="151">
        <v>45196</v>
      </c>
      <c r="AH597" s="15" t="s">
        <v>605</v>
      </c>
      <c r="AI597" s="51">
        <v>150</v>
      </c>
      <c r="AJ597" s="51"/>
      <c r="AK597" s="51"/>
      <c r="AL597" s="264"/>
      <c r="AM597" s="321"/>
      <c r="AN597" s="228"/>
      <c r="AO597" s="229"/>
      <c r="AP597" s="326"/>
      <c r="AQ597" s="329"/>
      <c r="AR597" s="337"/>
      <c r="AS597" s="321"/>
      <c r="AT597" s="228"/>
      <c r="AU597" s="228"/>
      <c r="AV597" s="229"/>
      <c r="AW597" s="229"/>
      <c r="AX597" s="229"/>
      <c r="AY597" s="329"/>
      <c r="AZ597" s="329"/>
      <c r="BA597" s="337"/>
      <c r="BB597" s="321"/>
      <c r="BC597" s="228"/>
      <c r="BD597" s="229"/>
      <c r="BE597" s="326"/>
      <c r="BF597" s="329"/>
      <c r="BG597" s="337"/>
      <c r="BH597" s="337"/>
      <c r="BI597" s="321">
        <v>150</v>
      </c>
      <c r="BJ597" s="51"/>
      <c r="BK597" s="51"/>
      <c r="BL597" s="326"/>
      <c r="BM597" s="329"/>
      <c r="BN597" s="337"/>
      <c r="BO597" s="321"/>
      <c r="BP597" s="228"/>
      <c r="BQ597" s="228"/>
      <c r="BR597" s="51"/>
      <c r="BS597" s="326"/>
      <c r="BT597" s="326"/>
    </row>
    <row r="598" spans="1:72" x14ac:dyDescent="0.25">
      <c r="A598" s="172">
        <v>45189</v>
      </c>
      <c r="B598" s="46"/>
      <c r="C598" s="169" t="s">
        <v>572</v>
      </c>
      <c r="D598" s="304">
        <v>55</v>
      </c>
      <c r="H598" s="216"/>
      <c r="I598" s="216"/>
      <c r="J598" s="216"/>
      <c r="K598" s="216"/>
      <c r="L598" s="216"/>
      <c r="M598" s="216"/>
      <c r="N598" s="216"/>
      <c r="P598" s="216"/>
      <c r="Q598" s="304">
        <v>55</v>
      </c>
      <c r="R598" s="216"/>
      <c r="S598" s="216"/>
      <c r="T598" s="216"/>
      <c r="U598" s="216"/>
      <c r="V598" s="216"/>
      <c r="W598" s="216"/>
      <c r="X598" s="216"/>
      <c r="Y598" s="216"/>
      <c r="Z598" s="216"/>
      <c r="AA598" s="374"/>
      <c r="AB598" s="216"/>
      <c r="AC598" s="216"/>
      <c r="AD598" s="216"/>
      <c r="AE598" s="353"/>
      <c r="AF598" s="353"/>
      <c r="AG598" s="151">
        <v>45196</v>
      </c>
      <c r="AH598" s="15" t="s">
        <v>606</v>
      </c>
      <c r="AI598" s="51">
        <v>41.5</v>
      </c>
      <c r="AJ598" s="51"/>
      <c r="AK598" s="51"/>
      <c r="AL598" s="264"/>
      <c r="AM598" s="321">
        <v>41.5</v>
      </c>
      <c r="AN598" s="228"/>
      <c r="AO598" s="229"/>
      <c r="AP598" s="326"/>
      <c r="AQ598" s="329"/>
      <c r="AR598" s="337"/>
      <c r="AS598" s="321"/>
      <c r="AT598" s="228"/>
      <c r="AU598" s="228"/>
      <c r="AV598" s="229"/>
      <c r="AW598" s="229"/>
      <c r="AX598" s="229"/>
      <c r="AY598" s="329"/>
      <c r="AZ598" s="329"/>
      <c r="BA598" s="337"/>
      <c r="BB598" s="321"/>
      <c r="BC598" s="228"/>
      <c r="BD598" s="229"/>
      <c r="BE598" s="326"/>
      <c r="BF598" s="329"/>
      <c r="BG598" s="337"/>
      <c r="BH598" s="337"/>
      <c r="BI598" s="321"/>
      <c r="BJ598" s="51"/>
      <c r="BK598" s="51"/>
      <c r="BL598" s="326"/>
      <c r="BM598" s="329"/>
      <c r="BN598" s="337"/>
      <c r="BO598" s="321"/>
      <c r="BP598" s="228"/>
      <c r="BQ598" s="228"/>
      <c r="BR598" s="51"/>
      <c r="BS598" s="326"/>
      <c r="BT598" s="326"/>
    </row>
    <row r="599" spans="1:72" x14ac:dyDescent="0.25">
      <c r="A599" s="172">
        <v>45189</v>
      </c>
      <c r="B599" s="106"/>
      <c r="C599" s="169" t="s">
        <v>573</v>
      </c>
      <c r="D599" s="304">
        <v>50</v>
      </c>
      <c r="H599" s="216"/>
      <c r="I599" s="216"/>
      <c r="J599" s="216"/>
      <c r="K599" s="216"/>
      <c r="L599" s="216"/>
      <c r="M599" s="216"/>
      <c r="N599" s="216"/>
      <c r="P599" s="216"/>
      <c r="Q599" s="304">
        <v>50</v>
      </c>
      <c r="R599" s="216"/>
      <c r="S599" s="216"/>
      <c r="T599" s="216"/>
      <c r="U599" s="216"/>
      <c r="V599" s="216"/>
      <c r="W599" s="216"/>
      <c r="X599" s="216"/>
      <c r="Y599" s="216"/>
      <c r="Z599" s="216"/>
      <c r="AA599" s="374"/>
      <c r="AB599" s="216"/>
      <c r="AC599" s="216"/>
      <c r="AD599" s="216"/>
      <c r="AE599" s="353"/>
      <c r="AF599" s="353"/>
      <c r="AG599" s="151">
        <v>45196</v>
      </c>
      <c r="AH599" s="15" t="s">
        <v>607</v>
      </c>
      <c r="AI599" s="51">
        <v>51</v>
      </c>
      <c r="AJ599" s="51"/>
      <c r="AK599" s="51"/>
      <c r="AL599" s="264"/>
      <c r="AM599" s="321"/>
      <c r="AN599" s="228"/>
      <c r="AO599" s="229"/>
      <c r="AP599" s="326">
        <v>51</v>
      </c>
      <c r="AQ599" s="329"/>
      <c r="AR599" s="337"/>
      <c r="AS599" s="321"/>
      <c r="AT599" s="228"/>
      <c r="AU599" s="228"/>
      <c r="AV599" s="229"/>
      <c r="AW599" s="229"/>
      <c r="AX599" s="229"/>
      <c r="AY599" s="329"/>
      <c r="AZ599" s="329"/>
      <c r="BA599" s="337"/>
      <c r="BB599" s="321"/>
      <c r="BC599" s="228"/>
      <c r="BD599" s="229"/>
      <c r="BE599" s="326"/>
      <c r="BF599" s="329"/>
      <c r="BG599" s="337"/>
      <c r="BH599" s="337"/>
      <c r="BI599" s="321"/>
      <c r="BJ599" s="51"/>
      <c r="BK599" s="51"/>
      <c r="BL599" s="326"/>
      <c r="BM599" s="329"/>
      <c r="BN599" s="337"/>
      <c r="BO599" s="321"/>
      <c r="BP599" s="228"/>
      <c r="BQ599" s="228"/>
      <c r="BR599" s="51"/>
      <c r="BS599" s="326"/>
      <c r="BT599" s="326"/>
    </row>
    <row r="600" spans="1:72" x14ac:dyDescent="0.25">
      <c r="A600" s="172">
        <v>45189</v>
      </c>
      <c r="B600" s="106"/>
      <c r="C600" s="169" t="s">
        <v>574</v>
      </c>
      <c r="D600" s="304">
        <v>55</v>
      </c>
      <c r="H600" s="216"/>
      <c r="I600" s="216"/>
      <c r="J600" s="216"/>
      <c r="K600" s="216"/>
      <c r="L600" s="216"/>
      <c r="M600" s="216"/>
      <c r="N600" s="216"/>
      <c r="P600" s="216"/>
      <c r="Q600" s="304">
        <v>55</v>
      </c>
      <c r="R600" s="216"/>
      <c r="S600" s="216"/>
      <c r="T600" s="216"/>
      <c r="U600" s="216"/>
      <c r="V600" s="216"/>
      <c r="W600" s="216"/>
      <c r="X600" s="216"/>
      <c r="Y600" s="216"/>
      <c r="Z600" s="216"/>
      <c r="AA600" s="374"/>
      <c r="AB600" s="216"/>
      <c r="AC600" s="216"/>
      <c r="AD600" s="216"/>
      <c r="AE600" s="353"/>
      <c r="AF600" s="353"/>
      <c r="AG600" s="151">
        <v>45196</v>
      </c>
      <c r="AH600" s="15" t="s">
        <v>608</v>
      </c>
      <c r="AI600" s="51">
        <v>34</v>
      </c>
      <c r="AJ600" s="51"/>
      <c r="AK600" s="51"/>
      <c r="AL600" s="264"/>
      <c r="AM600" s="321"/>
      <c r="AN600" s="228"/>
      <c r="AO600" s="229"/>
      <c r="AP600" s="326">
        <v>34</v>
      </c>
      <c r="AQ600" s="329"/>
      <c r="AR600" s="337"/>
      <c r="AS600" s="321"/>
      <c r="AT600" s="228"/>
      <c r="AU600" s="228"/>
      <c r="AV600" s="229"/>
      <c r="AW600" s="229"/>
      <c r="AX600" s="229"/>
      <c r="AY600" s="329"/>
      <c r="AZ600" s="329"/>
      <c r="BA600" s="337"/>
      <c r="BB600" s="321"/>
      <c r="BC600" s="228"/>
      <c r="BD600" s="229"/>
      <c r="BE600" s="326"/>
      <c r="BF600" s="329"/>
      <c r="BG600" s="337"/>
      <c r="BH600" s="337"/>
      <c r="BI600" s="321"/>
      <c r="BJ600" s="51"/>
      <c r="BK600" s="51"/>
      <c r="BL600" s="326"/>
      <c r="BM600" s="329"/>
      <c r="BN600" s="337"/>
      <c r="BO600" s="321"/>
      <c r="BP600" s="228"/>
      <c r="BQ600" s="228"/>
      <c r="BR600" s="51"/>
      <c r="BS600" s="326"/>
      <c r="BT600" s="326"/>
    </row>
    <row r="601" spans="1:72" x14ac:dyDescent="0.25">
      <c r="A601" s="172">
        <v>45189</v>
      </c>
      <c r="B601" s="4"/>
      <c r="C601" s="169" t="s">
        <v>575</v>
      </c>
      <c r="D601" s="304">
        <v>50</v>
      </c>
      <c r="H601" s="216"/>
      <c r="I601" s="216"/>
      <c r="J601" s="216"/>
      <c r="K601" s="216"/>
      <c r="L601" s="216"/>
      <c r="M601" s="216"/>
      <c r="N601" s="216"/>
      <c r="P601" s="216"/>
      <c r="Q601" s="304">
        <v>50</v>
      </c>
      <c r="R601" s="216"/>
      <c r="S601" s="216"/>
      <c r="T601" s="216"/>
      <c r="U601" s="216"/>
      <c r="V601" s="216"/>
      <c r="W601" s="216"/>
      <c r="X601" s="216"/>
      <c r="Y601" s="216"/>
      <c r="Z601" s="216"/>
      <c r="AA601" s="374"/>
      <c r="AB601" s="216"/>
      <c r="AC601" s="216"/>
      <c r="AD601" s="216"/>
      <c r="AE601" s="353"/>
      <c r="AF601" s="353"/>
      <c r="AG601" s="151">
        <v>45196</v>
      </c>
      <c r="AH601" s="15" t="s">
        <v>608</v>
      </c>
      <c r="AI601" s="51">
        <v>37.4</v>
      </c>
      <c r="AJ601" s="51"/>
      <c r="AK601" s="51"/>
      <c r="AL601" s="264"/>
      <c r="AM601" s="321"/>
      <c r="AN601" s="228"/>
      <c r="AO601" s="229"/>
      <c r="AP601" s="326">
        <v>37.4</v>
      </c>
      <c r="AQ601" s="329"/>
      <c r="AR601" s="337"/>
      <c r="AS601" s="321"/>
      <c r="AT601" s="228"/>
      <c r="AU601" s="228"/>
      <c r="AV601" s="229"/>
      <c r="AW601" s="229"/>
      <c r="AX601" s="229"/>
      <c r="AY601" s="329"/>
      <c r="AZ601" s="329"/>
      <c r="BA601" s="337"/>
      <c r="BB601" s="321"/>
      <c r="BC601" s="228"/>
      <c r="BD601" s="229"/>
      <c r="BE601" s="326"/>
      <c r="BF601" s="329"/>
      <c r="BG601" s="337"/>
      <c r="BH601" s="337"/>
      <c r="BI601" s="321"/>
      <c r="BJ601" s="51"/>
      <c r="BK601" s="51"/>
      <c r="BL601" s="326"/>
      <c r="BM601" s="329"/>
      <c r="BN601" s="337"/>
      <c r="BO601" s="321"/>
      <c r="BP601" s="228"/>
      <c r="BQ601" s="228"/>
      <c r="BR601" s="51"/>
      <c r="BS601" s="326"/>
      <c r="BT601" s="326"/>
    </row>
    <row r="602" spans="1:72" ht="30" x14ac:dyDescent="0.25">
      <c r="A602" s="172">
        <v>45189</v>
      </c>
      <c r="B602" s="4"/>
      <c r="C602" s="169" t="s">
        <v>657</v>
      </c>
      <c r="D602" s="304">
        <v>55</v>
      </c>
      <c r="H602" s="216"/>
      <c r="I602" s="216"/>
      <c r="J602" s="216"/>
      <c r="K602" s="216"/>
      <c r="L602" s="216"/>
      <c r="M602" s="216"/>
      <c r="N602" s="216"/>
      <c r="P602" s="216"/>
      <c r="Q602" s="304">
        <v>55</v>
      </c>
      <c r="R602" s="216"/>
      <c r="S602" s="216"/>
      <c r="T602" s="216"/>
      <c r="U602" s="216"/>
      <c r="V602" s="216"/>
      <c r="W602" s="216"/>
      <c r="X602" s="216"/>
      <c r="Y602" s="216"/>
      <c r="Z602" s="216"/>
      <c r="AA602" s="374"/>
      <c r="AB602" s="216"/>
      <c r="AC602" s="216"/>
      <c r="AD602" s="216"/>
      <c r="AE602" s="353"/>
      <c r="AF602" s="353"/>
      <c r="AG602" s="151">
        <v>45197</v>
      </c>
      <c r="AH602" s="15" t="s">
        <v>609</v>
      </c>
      <c r="AI602" s="51">
        <v>72.12</v>
      </c>
      <c r="AJ602" s="51"/>
      <c r="AK602" s="51"/>
      <c r="AL602" s="264"/>
      <c r="AM602" s="321"/>
      <c r="AN602" s="228"/>
      <c r="AO602" s="229"/>
      <c r="AP602" s="326"/>
      <c r="AQ602" s="329"/>
      <c r="AR602" s="337"/>
      <c r="AS602" s="321"/>
      <c r="AT602" s="228"/>
      <c r="AU602" s="228"/>
      <c r="AV602" s="229"/>
      <c r="AW602" s="229"/>
      <c r="AX602" s="229"/>
      <c r="AY602" s="329"/>
      <c r="AZ602" s="329"/>
      <c r="BA602" s="337"/>
      <c r="BB602" s="321"/>
      <c r="BC602" s="228"/>
      <c r="BD602" s="229"/>
      <c r="BE602" s="326"/>
      <c r="BF602" s="329"/>
      <c r="BG602" s="337"/>
      <c r="BH602" s="337"/>
      <c r="BI602" s="321"/>
      <c r="BJ602" s="51"/>
      <c r="BK602" s="51"/>
      <c r="BL602" s="326"/>
      <c r="BM602" s="329"/>
      <c r="BN602" s="337"/>
      <c r="BO602" s="321">
        <v>72.12</v>
      </c>
      <c r="BP602" s="228"/>
      <c r="BQ602" s="228"/>
      <c r="BR602" s="51"/>
      <c r="BS602" s="326"/>
      <c r="BT602" s="326"/>
    </row>
    <row r="603" spans="1:72" x14ac:dyDescent="0.25">
      <c r="A603" s="172">
        <v>45189</v>
      </c>
      <c r="B603" s="4"/>
      <c r="C603" s="169" t="s">
        <v>576</v>
      </c>
      <c r="D603" s="304">
        <v>55</v>
      </c>
      <c r="H603" s="216"/>
      <c r="I603" s="216"/>
      <c r="J603" s="216"/>
      <c r="K603" s="216"/>
      <c r="L603" s="216"/>
      <c r="M603" s="216"/>
      <c r="N603" s="216"/>
      <c r="P603" s="216"/>
      <c r="Q603" s="304">
        <v>55</v>
      </c>
      <c r="R603" s="216"/>
      <c r="S603" s="216"/>
      <c r="T603" s="216"/>
      <c r="U603" s="216"/>
      <c r="V603" s="216"/>
      <c r="W603" s="216"/>
      <c r="X603" s="216"/>
      <c r="Y603" s="216"/>
      <c r="Z603" s="216"/>
      <c r="AA603" s="374"/>
      <c r="AB603" s="216"/>
      <c r="AC603" s="216"/>
      <c r="AD603" s="216"/>
      <c r="AE603" s="353"/>
      <c r="AF603" s="353"/>
      <c r="AG603" s="151">
        <v>45197</v>
      </c>
      <c r="AH603" s="15" t="s">
        <v>610</v>
      </c>
      <c r="AI603" s="51">
        <v>27.43</v>
      </c>
      <c r="AJ603" s="51"/>
      <c r="AK603" s="51"/>
      <c r="AL603" s="264"/>
      <c r="AM603" s="321"/>
      <c r="AN603" s="228"/>
      <c r="AO603" s="229"/>
      <c r="AP603" s="326"/>
      <c r="AQ603" s="329"/>
      <c r="AR603" s="337"/>
      <c r="AS603" s="321"/>
      <c r="AT603" s="228"/>
      <c r="AU603" s="228"/>
      <c r="AV603" s="229"/>
      <c r="AW603" s="229"/>
      <c r="AX603" s="229"/>
      <c r="AY603" s="329"/>
      <c r="AZ603" s="329"/>
      <c r="BA603" s="337"/>
      <c r="BB603" s="321"/>
      <c r="BC603" s="228"/>
      <c r="BD603" s="229"/>
      <c r="BE603" s="326"/>
      <c r="BF603" s="329"/>
      <c r="BG603" s="337"/>
      <c r="BH603" s="337"/>
      <c r="BI603" s="321"/>
      <c r="BJ603" s="51"/>
      <c r="BK603" s="51"/>
      <c r="BL603" s="326"/>
      <c r="BM603" s="329"/>
      <c r="BN603" s="337"/>
      <c r="BO603" s="321">
        <v>27.43</v>
      </c>
      <c r="BP603" s="228"/>
      <c r="BQ603" s="228"/>
      <c r="BR603" s="51"/>
      <c r="BS603" s="326"/>
      <c r="BT603" s="326"/>
    </row>
    <row r="604" spans="1:72" x14ac:dyDescent="0.25">
      <c r="A604" s="172">
        <v>45189</v>
      </c>
      <c r="B604" s="4"/>
      <c r="C604" s="169" t="s">
        <v>577</v>
      </c>
      <c r="D604" s="304">
        <v>50</v>
      </c>
      <c r="H604" s="216"/>
      <c r="I604" s="216"/>
      <c r="J604" s="216"/>
      <c r="K604" s="216"/>
      <c r="L604" s="216"/>
      <c r="M604" s="216"/>
      <c r="N604" s="216"/>
      <c r="P604" s="216"/>
      <c r="Q604" s="304">
        <v>50</v>
      </c>
      <c r="R604" s="216"/>
      <c r="S604" s="216"/>
      <c r="T604" s="216"/>
      <c r="U604" s="216"/>
      <c r="V604" s="216"/>
      <c r="W604" s="216"/>
      <c r="X604" s="216"/>
      <c r="Y604" s="216"/>
      <c r="Z604" s="216"/>
      <c r="AA604" s="374"/>
      <c r="AB604" s="216"/>
      <c r="AC604" s="216"/>
      <c r="AD604" s="216"/>
      <c r="AE604" s="353"/>
      <c r="AF604" s="353"/>
      <c r="AG604" s="151">
        <v>45197</v>
      </c>
      <c r="AH604" s="15" t="s">
        <v>611</v>
      </c>
      <c r="AI604" s="51">
        <v>132.29</v>
      </c>
      <c r="AJ604" s="51"/>
      <c r="AK604" s="51"/>
      <c r="AL604" s="264"/>
      <c r="AM604" s="321"/>
      <c r="AN604" s="228"/>
      <c r="AO604" s="229"/>
      <c r="AP604" s="51">
        <v>132.29</v>
      </c>
      <c r="AQ604" s="329"/>
      <c r="AR604" s="337"/>
      <c r="AS604" s="321"/>
      <c r="AT604" s="228"/>
      <c r="AU604" s="228"/>
      <c r="AV604" s="229"/>
      <c r="AW604" s="229"/>
      <c r="AX604" s="229"/>
      <c r="AY604" s="329"/>
      <c r="AZ604" s="329"/>
      <c r="BA604" s="337"/>
      <c r="BB604" s="321"/>
      <c r="BC604" s="228"/>
      <c r="BD604" s="229"/>
      <c r="BE604" s="326"/>
      <c r="BF604" s="329"/>
      <c r="BG604" s="337"/>
      <c r="BH604" s="337"/>
      <c r="BI604" s="321"/>
      <c r="BJ604" s="51"/>
      <c r="BK604" s="51"/>
      <c r="BL604" s="326"/>
      <c r="BM604" s="329"/>
      <c r="BN604" s="337"/>
      <c r="BO604" s="321"/>
      <c r="BP604" s="228"/>
      <c r="BQ604" s="228"/>
      <c r="BR604" s="51"/>
      <c r="BS604" s="326"/>
      <c r="BT604" s="326"/>
    </row>
    <row r="605" spans="1:72" x14ac:dyDescent="0.25">
      <c r="A605" s="172">
        <v>45189</v>
      </c>
      <c r="B605" s="4"/>
      <c r="C605" s="169" t="s">
        <v>658</v>
      </c>
      <c r="D605" s="304">
        <v>55</v>
      </c>
      <c r="H605" s="216"/>
      <c r="I605" s="216"/>
      <c r="J605" s="216"/>
      <c r="K605" s="216"/>
      <c r="L605" s="216"/>
      <c r="M605" s="216"/>
      <c r="N605" s="216"/>
      <c r="P605" s="216"/>
      <c r="Q605" s="304">
        <v>55</v>
      </c>
      <c r="R605" s="216"/>
      <c r="S605" s="216"/>
      <c r="T605" s="216"/>
      <c r="U605" s="216"/>
      <c r="V605" s="216"/>
      <c r="W605" s="216"/>
      <c r="X605" s="216"/>
      <c r="Y605" s="216"/>
      <c r="Z605" s="216"/>
      <c r="AA605" s="374"/>
      <c r="AB605" s="216"/>
      <c r="AC605" s="216"/>
      <c r="AD605" s="216"/>
      <c r="AE605" s="353"/>
      <c r="AF605" s="353"/>
      <c r="AG605" s="151">
        <v>45197</v>
      </c>
      <c r="AH605" s="15" t="s">
        <v>612</v>
      </c>
      <c r="AI605" s="51">
        <v>15.49</v>
      </c>
      <c r="AJ605" s="51"/>
      <c r="AK605" s="51"/>
      <c r="AL605" s="264"/>
      <c r="AM605" s="321"/>
      <c r="AN605" s="228"/>
      <c r="AO605" s="229"/>
      <c r="AP605" s="51">
        <v>15.49</v>
      </c>
      <c r="AQ605" s="329"/>
      <c r="AR605" s="337"/>
      <c r="AS605" s="321"/>
      <c r="AT605" s="228"/>
      <c r="AU605" s="228"/>
      <c r="AV605" s="229"/>
      <c r="AW605" s="229"/>
      <c r="AX605" s="229"/>
      <c r="AY605" s="329"/>
      <c r="AZ605" s="329"/>
      <c r="BA605" s="337"/>
      <c r="BB605" s="321"/>
      <c r="BC605" s="228"/>
      <c r="BD605" s="229"/>
      <c r="BE605" s="326"/>
      <c r="BF605" s="329"/>
      <c r="BG605" s="337"/>
      <c r="BH605" s="337"/>
      <c r="BI605" s="321"/>
      <c r="BJ605" s="51"/>
      <c r="BK605" s="51"/>
      <c r="BL605" s="326"/>
      <c r="BM605" s="329"/>
      <c r="BN605" s="337"/>
      <c r="BO605" s="321"/>
      <c r="BP605" s="228"/>
      <c r="BQ605" s="228"/>
      <c r="BR605" s="51"/>
      <c r="BS605" s="326"/>
      <c r="BT605" s="326"/>
    </row>
    <row r="606" spans="1:72" x14ac:dyDescent="0.25">
      <c r="A606" s="172">
        <v>45189</v>
      </c>
      <c r="B606" s="4"/>
      <c r="C606" s="169" t="s">
        <v>578</v>
      </c>
      <c r="D606" s="304">
        <v>50</v>
      </c>
      <c r="H606" s="216"/>
      <c r="I606" s="216"/>
      <c r="J606" s="216"/>
      <c r="K606" s="216"/>
      <c r="L606" s="216"/>
      <c r="M606" s="216"/>
      <c r="N606" s="216"/>
      <c r="P606" s="216"/>
      <c r="Q606" s="304">
        <v>50</v>
      </c>
      <c r="R606" s="216"/>
      <c r="S606" s="216"/>
      <c r="T606" s="216"/>
      <c r="U606" s="216"/>
      <c r="V606" s="216"/>
      <c r="W606" s="216"/>
      <c r="X606" s="216"/>
      <c r="Y606" s="216"/>
      <c r="Z606" s="216"/>
      <c r="AA606" s="374"/>
      <c r="AB606" s="216"/>
      <c r="AC606" s="216"/>
      <c r="AD606" s="216"/>
      <c r="AE606" s="353"/>
      <c r="AF606" s="353"/>
      <c r="AG606" s="151">
        <v>45197</v>
      </c>
      <c r="AH606" s="15" t="s">
        <v>613</v>
      </c>
      <c r="AI606" s="51">
        <v>22.1</v>
      </c>
      <c r="AJ606" s="51"/>
      <c r="AK606" s="51"/>
      <c r="AL606" s="264"/>
      <c r="AM606" s="321"/>
      <c r="AN606" s="228"/>
      <c r="AO606" s="229"/>
      <c r="AP606" s="51">
        <v>22.1</v>
      </c>
      <c r="AQ606" s="329"/>
      <c r="AR606" s="337"/>
      <c r="AS606" s="321"/>
      <c r="AT606" s="228"/>
      <c r="AU606" s="228"/>
      <c r="AV606" s="229"/>
      <c r="AW606" s="229"/>
      <c r="AX606" s="229"/>
      <c r="AY606" s="329"/>
      <c r="AZ606" s="329"/>
      <c r="BA606" s="337"/>
      <c r="BB606" s="321"/>
      <c r="BC606" s="228"/>
      <c r="BD606" s="229"/>
      <c r="BE606" s="326"/>
      <c r="BF606" s="329"/>
      <c r="BG606" s="337"/>
      <c r="BH606" s="337"/>
      <c r="BI606" s="321"/>
      <c r="BJ606" s="51"/>
      <c r="BK606" s="51"/>
      <c r="BL606" s="326"/>
      <c r="BM606" s="329"/>
      <c r="BN606" s="337"/>
      <c r="BO606" s="321"/>
      <c r="BP606" s="228"/>
      <c r="BQ606" s="228"/>
      <c r="BR606" s="51"/>
      <c r="BS606" s="326"/>
      <c r="BT606" s="326"/>
    </row>
    <row r="607" spans="1:72" x14ac:dyDescent="0.25">
      <c r="A607" s="172">
        <v>45189</v>
      </c>
      <c r="B607" s="4"/>
      <c r="C607" s="169" t="s">
        <v>579</v>
      </c>
      <c r="D607" s="304">
        <v>50</v>
      </c>
      <c r="H607" s="216"/>
      <c r="I607" s="216"/>
      <c r="J607" s="216"/>
      <c r="K607" s="216"/>
      <c r="L607" s="216"/>
      <c r="M607" s="216"/>
      <c r="N607" s="216"/>
      <c r="P607" s="216"/>
      <c r="Q607" s="304">
        <v>50</v>
      </c>
      <c r="R607" s="216"/>
      <c r="S607" s="216"/>
      <c r="T607" s="216"/>
      <c r="U607" s="216"/>
      <c r="V607" s="216"/>
      <c r="W607" s="216"/>
      <c r="X607" s="216"/>
      <c r="Y607" s="216"/>
      <c r="Z607" s="216"/>
      <c r="AA607" s="374"/>
      <c r="AB607" s="216"/>
      <c r="AC607" s="216"/>
      <c r="AD607" s="216"/>
      <c r="AE607" s="353"/>
      <c r="AF607" s="353"/>
      <c r="AG607" s="151">
        <v>45197</v>
      </c>
      <c r="AH607" s="15" t="s">
        <v>614</v>
      </c>
      <c r="AI607" s="51">
        <v>175</v>
      </c>
      <c r="AJ607" s="51"/>
      <c r="AK607" s="51"/>
      <c r="AL607" s="264"/>
      <c r="AM607" s="321"/>
      <c r="AN607" s="228"/>
      <c r="AO607" s="229">
        <v>175</v>
      </c>
      <c r="AP607" s="326"/>
      <c r="AQ607" s="329"/>
      <c r="AR607" s="337"/>
      <c r="AS607" s="321"/>
      <c r="AT607" s="228"/>
      <c r="AU607" s="228"/>
      <c r="AV607" s="229"/>
      <c r="AW607" s="229"/>
      <c r="AX607" s="229"/>
      <c r="AY607" s="329"/>
      <c r="AZ607" s="329"/>
      <c r="BA607" s="337"/>
      <c r="BB607" s="321"/>
      <c r="BC607" s="228"/>
      <c r="BD607" s="229"/>
      <c r="BE607" s="326"/>
      <c r="BF607" s="329"/>
      <c r="BG607" s="337"/>
      <c r="BH607" s="337"/>
      <c r="BI607" s="321"/>
      <c r="BJ607" s="51"/>
      <c r="BK607" s="51"/>
      <c r="BL607" s="326"/>
      <c r="BM607" s="329"/>
      <c r="BN607" s="337"/>
      <c r="BO607" s="321"/>
      <c r="BP607" s="228"/>
      <c r="BQ607" s="228"/>
      <c r="BR607" s="51"/>
      <c r="BS607" s="326"/>
      <c r="BT607" s="326"/>
    </row>
    <row r="608" spans="1:72" ht="30" x14ac:dyDescent="0.25">
      <c r="A608" s="172">
        <v>45189</v>
      </c>
      <c r="B608" s="4"/>
      <c r="C608" s="169" t="s">
        <v>580</v>
      </c>
      <c r="D608" s="304">
        <v>55</v>
      </c>
      <c r="H608" s="216"/>
      <c r="I608" s="216"/>
      <c r="J608" s="216"/>
      <c r="K608" s="216"/>
      <c r="L608" s="216"/>
      <c r="M608" s="216"/>
      <c r="N608" s="216"/>
      <c r="P608" s="216"/>
      <c r="Q608" s="304">
        <v>55</v>
      </c>
      <c r="R608" s="216"/>
      <c r="S608" s="216"/>
      <c r="T608" s="216"/>
      <c r="U608" s="216"/>
      <c r="V608" s="216"/>
      <c r="W608" s="216"/>
      <c r="X608" s="216"/>
      <c r="Y608" s="216"/>
      <c r="Z608" s="216"/>
      <c r="AA608" s="374"/>
      <c r="AB608" s="216"/>
      <c r="AC608" s="216"/>
      <c r="AD608" s="216"/>
      <c r="AE608" s="353"/>
      <c r="AF608" s="353"/>
      <c r="AG608" s="151">
        <v>45197</v>
      </c>
      <c r="AH608" s="15" t="s">
        <v>615</v>
      </c>
      <c r="AI608" s="51">
        <v>31.89</v>
      </c>
      <c r="AJ608" s="51"/>
      <c r="AK608" s="51"/>
      <c r="AL608" s="264"/>
      <c r="AM608" s="321"/>
      <c r="AN608" s="228"/>
      <c r="AO608" s="229"/>
      <c r="AP608" s="326">
        <v>31.89</v>
      </c>
      <c r="AQ608" s="329"/>
      <c r="AR608" s="337"/>
      <c r="AS608" s="321"/>
      <c r="AT608" s="228"/>
      <c r="AU608" s="228"/>
      <c r="AV608" s="229"/>
      <c r="AW608" s="229"/>
      <c r="AX608" s="229"/>
      <c r="AY608" s="329"/>
      <c r="AZ608" s="329"/>
      <c r="BA608" s="337"/>
      <c r="BB608" s="321"/>
      <c r="BC608" s="228"/>
      <c r="BD608" s="229"/>
      <c r="BE608" s="326"/>
      <c r="BF608" s="329"/>
      <c r="BG608" s="337"/>
      <c r="BH608" s="337"/>
      <c r="BI608" s="321"/>
      <c r="BJ608" s="51"/>
      <c r="BK608" s="51"/>
      <c r="BL608" s="326"/>
      <c r="BM608" s="329"/>
      <c r="BN608" s="337"/>
      <c r="BO608" s="321"/>
      <c r="BP608" s="228"/>
      <c r="BQ608" s="228"/>
      <c r="BR608" s="51"/>
      <c r="BS608" s="326"/>
      <c r="BT608" s="326"/>
    </row>
    <row r="609" spans="1:72" x14ac:dyDescent="0.25">
      <c r="A609" s="172">
        <v>45189</v>
      </c>
      <c r="B609" s="4"/>
      <c r="C609" s="169" t="s">
        <v>581</v>
      </c>
      <c r="D609" s="304">
        <v>55</v>
      </c>
      <c r="H609" s="216"/>
      <c r="I609" s="216"/>
      <c r="J609" s="216"/>
      <c r="K609" s="216"/>
      <c r="L609" s="216"/>
      <c r="M609" s="216"/>
      <c r="N609" s="216"/>
      <c r="P609" s="216"/>
      <c r="Q609" s="304">
        <v>55</v>
      </c>
      <c r="R609" s="216"/>
      <c r="S609" s="216"/>
      <c r="T609" s="216"/>
      <c r="U609" s="216"/>
      <c r="V609" s="216"/>
      <c r="W609" s="216"/>
      <c r="X609" s="216"/>
      <c r="Y609" s="216"/>
      <c r="Z609" s="216"/>
      <c r="AA609" s="374"/>
      <c r="AB609" s="216"/>
      <c r="AC609" s="216"/>
      <c r="AD609" s="216"/>
      <c r="AE609" s="353"/>
      <c r="AF609" s="353"/>
      <c r="AH609" s="15"/>
      <c r="AI609" s="51"/>
      <c r="AJ609" s="51"/>
      <c r="AK609" s="51"/>
      <c r="AL609" s="264"/>
      <c r="AM609" s="321"/>
      <c r="AN609" s="228"/>
      <c r="AO609" s="229"/>
      <c r="AP609" s="326"/>
      <c r="AQ609" s="329"/>
      <c r="AR609" s="337"/>
      <c r="AS609" s="321"/>
      <c r="AT609" s="228"/>
      <c r="AU609" s="228"/>
      <c r="AV609" s="229"/>
      <c r="AW609" s="229"/>
      <c r="AX609" s="229"/>
      <c r="AY609" s="329"/>
      <c r="AZ609" s="329"/>
      <c r="BA609" s="337"/>
      <c r="BB609" s="321"/>
      <c r="BC609" s="228"/>
      <c r="BD609" s="229"/>
      <c r="BE609" s="326"/>
      <c r="BF609" s="329"/>
      <c r="BG609" s="337"/>
      <c r="BH609" s="337"/>
      <c r="BI609" s="321"/>
      <c r="BJ609" s="51"/>
      <c r="BK609" s="51"/>
      <c r="BL609" s="326"/>
      <c r="BM609" s="329"/>
      <c r="BN609" s="337"/>
      <c r="BO609" s="321"/>
      <c r="BP609" s="228"/>
      <c r="BQ609" s="228"/>
      <c r="BR609" s="51"/>
      <c r="BS609" s="326"/>
      <c r="BT609" s="326"/>
    </row>
    <row r="610" spans="1:72" x14ac:dyDescent="0.25">
      <c r="A610" s="172">
        <v>45189</v>
      </c>
      <c r="B610" s="4"/>
      <c r="C610" s="169" t="s">
        <v>582</v>
      </c>
      <c r="D610" s="304">
        <v>50</v>
      </c>
      <c r="H610" s="216"/>
      <c r="I610" s="216"/>
      <c r="J610" s="216"/>
      <c r="K610" s="216"/>
      <c r="L610" s="216"/>
      <c r="M610" s="216"/>
      <c r="N610" s="216"/>
      <c r="P610" s="216"/>
      <c r="Q610" s="304">
        <v>50</v>
      </c>
      <c r="R610" s="216"/>
      <c r="S610" s="216"/>
      <c r="T610" s="216"/>
      <c r="U610" s="216"/>
      <c r="V610" s="216"/>
      <c r="W610" s="216"/>
      <c r="X610" s="216"/>
      <c r="Y610" s="216"/>
      <c r="Z610" s="216"/>
      <c r="AA610" s="374"/>
      <c r="AB610" s="216"/>
      <c r="AC610" s="216"/>
      <c r="AD610" s="216"/>
      <c r="AE610" s="353"/>
      <c r="AF610" s="353"/>
      <c r="AH610" s="189"/>
      <c r="AI610" s="226"/>
      <c r="AJ610" s="51"/>
      <c r="AK610" s="51"/>
      <c r="AL610" s="264"/>
      <c r="AM610" s="321"/>
      <c r="AN610" s="228"/>
      <c r="AO610" s="229"/>
      <c r="AP610" s="326"/>
      <c r="AQ610" s="329"/>
      <c r="AR610" s="337"/>
      <c r="AS610" s="321"/>
      <c r="AT610" s="228"/>
      <c r="AU610" s="228"/>
      <c r="AV610" s="229"/>
      <c r="AW610" s="229"/>
      <c r="AX610" s="229"/>
      <c r="AY610" s="329"/>
      <c r="AZ610" s="329"/>
      <c r="BA610" s="337"/>
      <c r="BB610" s="321"/>
      <c r="BC610" s="228"/>
      <c r="BD610" s="229"/>
      <c r="BE610" s="326"/>
      <c r="BF610" s="329"/>
      <c r="BG610" s="337"/>
      <c r="BH610" s="337"/>
      <c r="BI610" s="321"/>
      <c r="BJ610" s="51"/>
      <c r="BK610" s="51"/>
      <c r="BL610" s="326"/>
      <c r="BM610" s="329"/>
      <c r="BN610" s="337"/>
      <c r="BO610" s="321"/>
      <c r="BP610" s="228"/>
      <c r="BQ610" s="228"/>
      <c r="BR610" s="51"/>
      <c r="BS610" s="326"/>
      <c r="BT610" s="326"/>
    </row>
    <row r="611" spans="1:72" x14ac:dyDescent="0.25">
      <c r="A611" s="172">
        <v>45189</v>
      </c>
      <c r="B611" s="4"/>
      <c r="C611" s="169" t="s">
        <v>583</v>
      </c>
      <c r="D611" s="304">
        <v>55</v>
      </c>
      <c r="H611" s="216"/>
      <c r="I611" s="216"/>
      <c r="J611" s="216"/>
      <c r="K611" s="216"/>
      <c r="L611" s="216"/>
      <c r="M611" s="216"/>
      <c r="N611" s="216"/>
      <c r="P611" s="216"/>
      <c r="Q611" s="304">
        <v>55</v>
      </c>
      <c r="R611" s="216"/>
      <c r="S611" s="216"/>
      <c r="T611" s="216"/>
      <c r="U611" s="216"/>
      <c r="V611" s="216"/>
      <c r="W611" s="216"/>
      <c r="X611" s="216"/>
      <c r="Y611" s="216"/>
      <c r="Z611" s="216"/>
      <c r="AA611" s="374"/>
      <c r="AB611" s="216"/>
      <c r="AC611" s="216"/>
      <c r="AD611" s="216"/>
      <c r="AE611" s="353"/>
      <c r="AF611" s="353"/>
      <c r="AG611" s="401"/>
      <c r="AH611" s="186"/>
      <c r="AI611" s="229"/>
      <c r="AJ611" s="51"/>
      <c r="AK611" s="51"/>
      <c r="AL611" s="264"/>
      <c r="AM611" s="321"/>
      <c r="AN611" s="228"/>
      <c r="AO611" s="229"/>
      <c r="AP611" s="326"/>
      <c r="AQ611" s="329"/>
      <c r="AR611" s="337"/>
      <c r="AS611" s="321"/>
      <c r="AT611" s="228"/>
      <c r="AU611" s="228"/>
      <c r="AV611" s="229"/>
      <c r="AW611" s="229"/>
      <c r="AX611" s="229"/>
      <c r="AY611" s="329"/>
      <c r="AZ611" s="329"/>
      <c r="BA611" s="337"/>
      <c r="BB611" s="321"/>
      <c r="BC611" s="228"/>
      <c r="BD611" s="229"/>
      <c r="BE611" s="326"/>
      <c r="BF611" s="329"/>
      <c r="BG611" s="337"/>
      <c r="BH611" s="337"/>
      <c r="BI611" s="321"/>
      <c r="BJ611" s="51"/>
      <c r="BK611" s="51"/>
      <c r="BL611" s="326"/>
      <c r="BM611" s="329"/>
      <c r="BN611" s="337"/>
      <c r="BO611" s="321"/>
      <c r="BP611" s="228"/>
      <c r="BQ611" s="228"/>
      <c r="BR611" s="51"/>
      <c r="BS611" s="326"/>
      <c r="BT611" s="326"/>
    </row>
    <row r="612" spans="1:72" x14ac:dyDescent="0.25">
      <c r="A612" s="172">
        <v>45189</v>
      </c>
      <c r="B612" s="4"/>
      <c r="C612" s="169" t="s">
        <v>584</v>
      </c>
      <c r="D612" s="304">
        <v>55</v>
      </c>
      <c r="H612" s="216"/>
      <c r="I612" s="216"/>
      <c r="J612" s="216"/>
      <c r="K612" s="216"/>
      <c r="L612" s="216"/>
      <c r="M612" s="216"/>
      <c r="N612" s="216"/>
      <c r="P612" s="216"/>
      <c r="Q612" s="304">
        <v>55</v>
      </c>
      <c r="R612" s="216"/>
      <c r="S612" s="216"/>
      <c r="T612" s="216"/>
      <c r="U612" s="216"/>
      <c r="V612" s="216"/>
      <c r="W612" s="216"/>
      <c r="X612" s="216"/>
      <c r="Y612" s="216"/>
      <c r="Z612" s="216"/>
      <c r="AA612" s="374"/>
      <c r="AB612" s="216"/>
      <c r="AC612" s="216"/>
      <c r="AD612" s="216"/>
      <c r="AE612" s="353"/>
      <c r="AF612" s="353"/>
      <c r="AH612" s="189"/>
      <c r="AI612" s="226"/>
      <c r="AJ612" s="51"/>
      <c r="AK612" s="51"/>
      <c r="AL612" s="264"/>
      <c r="AM612" s="321"/>
      <c r="AN612" s="228"/>
      <c r="AO612" s="229"/>
      <c r="AP612" s="326"/>
      <c r="AQ612" s="329"/>
      <c r="AR612" s="337"/>
      <c r="AS612" s="321"/>
      <c r="AT612" s="228"/>
      <c r="AU612" s="228"/>
      <c r="AV612" s="229"/>
      <c r="AW612" s="229"/>
      <c r="AX612" s="229"/>
      <c r="AY612" s="329"/>
      <c r="AZ612" s="329"/>
      <c r="BA612" s="337"/>
      <c r="BB612" s="321"/>
      <c r="BC612" s="228"/>
      <c r="BD612" s="229"/>
      <c r="BE612" s="326"/>
      <c r="BF612" s="329"/>
      <c r="BG612" s="337"/>
      <c r="BH612" s="337"/>
      <c r="BI612" s="321"/>
      <c r="BJ612" s="51"/>
      <c r="BK612" s="51"/>
      <c r="BL612" s="326"/>
      <c r="BM612" s="329"/>
      <c r="BN612" s="337"/>
      <c r="BO612" s="321"/>
      <c r="BP612" s="228"/>
      <c r="BQ612" s="228"/>
      <c r="BR612" s="51"/>
      <c r="BS612" s="326"/>
      <c r="BT612" s="326"/>
    </row>
    <row r="613" spans="1:72" x14ac:dyDescent="0.25">
      <c r="A613" s="172">
        <v>45189</v>
      </c>
      <c r="B613" s="4"/>
      <c r="C613" s="169" t="s">
        <v>585</v>
      </c>
      <c r="D613" s="304">
        <v>50</v>
      </c>
      <c r="H613" s="216"/>
      <c r="I613" s="216"/>
      <c r="J613" s="216"/>
      <c r="K613" s="216"/>
      <c r="L613" s="216"/>
      <c r="M613" s="216"/>
      <c r="N613" s="216"/>
      <c r="P613" s="216"/>
      <c r="Q613" s="304">
        <v>50</v>
      </c>
      <c r="R613" s="216"/>
      <c r="S613" s="216"/>
      <c r="T613" s="216"/>
      <c r="U613" s="216"/>
      <c r="V613" s="216"/>
      <c r="W613" s="216"/>
      <c r="X613" s="216"/>
      <c r="Y613" s="216"/>
      <c r="Z613" s="216"/>
      <c r="AA613" s="374"/>
      <c r="AB613" s="216"/>
      <c r="AC613" s="216"/>
      <c r="AD613" s="216"/>
      <c r="AE613" s="353"/>
      <c r="AF613" s="353"/>
      <c r="AH613" s="188"/>
      <c r="AI613" s="226"/>
      <c r="AJ613" s="51"/>
      <c r="AK613" s="51"/>
      <c r="AL613" s="264"/>
      <c r="AM613" s="321"/>
      <c r="AN613" s="228"/>
      <c r="AO613" s="229"/>
      <c r="AP613" s="326"/>
      <c r="AQ613" s="329"/>
      <c r="AR613" s="337"/>
      <c r="AS613" s="321"/>
      <c r="AT613" s="228"/>
      <c r="AU613" s="228"/>
      <c r="AV613" s="229"/>
      <c r="AW613" s="229"/>
      <c r="AX613" s="229"/>
      <c r="AY613" s="329"/>
      <c r="AZ613" s="329"/>
      <c r="BA613" s="337"/>
      <c r="BB613" s="321"/>
      <c r="BC613" s="228"/>
      <c r="BD613" s="229"/>
      <c r="BE613" s="326"/>
      <c r="BF613" s="329"/>
      <c r="BG613" s="337"/>
      <c r="BH613" s="337"/>
      <c r="BI613" s="321"/>
      <c r="BJ613" s="51"/>
      <c r="BK613" s="51"/>
      <c r="BL613" s="326"/>
      <c r="BM613" s="329"/>
      <c r="BN613" s="337"/>
      <c r="BO613" s="321"/>
      <c r="BP613" s="228"/>
      <c r="BQ613" s="228"/>
      <c r="BR613" s="51"/>
      <c r="BS613" s="326"/>
      <c r="BT613" s="326"/>
    </row>
    <row r="614" spans="1:72" x14ac:dyDescent="0.25">
      <c r="A614" s="172">
        <v>45189</v>
      </c>
      <c r="B614" s="4"/>
      <c r="C614" s="169" t="s">
        <v>659</v>
      </c>
      <c r="D614" s="304">
        <v>50</v>
      </c>
      <c r="H614" s="216"/>
      <c r="I614" s="216"/>
      <c r="J614" s="216"/>
      <c r="K614" s="216"/>
      <c r="L614" s="216"/>
      <c r="M614" s="216"/>
      <c r="N614" s="216"/>
      <c r="P614" s="216"/>
      <c r="Q614" s="304">
        <v>50</v>
      </c>
      <c r="R614" s="216"/>
      <c r="S614" s="216"/>
      <c r="T614" s="216"/>
      <c r="U614" s="216"/>
      <c r="V614" s="216"/>
      <c r="W614" s="216"/>
      <c r="X614" s="216"/>
      <c r="Y614" s="216"/>
      <c r="Z614" s="216"/>
      <c r="AA614" s="374"/>
      <c r="AB614" s="216"/>
      <c r="AC614" s="216"/>
      <c r="AD614" s="216"/>
      <c r="AE614" s="353"/>
      <c r="AF614" s="353"/>
      <c r="AH614" s="189"/>
      <c r="AI614" s="226"/>
      <c r="AJ614" s="51"/>
      <c r="AK614" s="51"/>
      <c r="AL614" s="264"/>
      <c r="AM614" s="321"/>
      <c r="AN614" s="228"/>
      <c r="AO614" s="229"/>
      <c r="AP614" s="326"/>
      <c r="AQ614" s="329"/>
      <c r="AR614" s="337"/>
      <c r="AS614" s="321"/>
      <c r="AT614" s="228"/>
      <c r="AU614" s="228"/>
      <c r="AV614" s="229"/>
      <c r="AW614" s="229"/>
      <c r="AX614" s="229"/>
      <c r="AY614" s="329"/>
      <c r="AZ614" s="329"/>
      <c r="BA614" s="337"/>
      <c r="BB614" s="321"/>
      <c r="BC614" s="228"/>
      <c r="BD614" s="229"/>
      <c r="BE614" s="326"/>
      <c r="BF614" s="329"/>
      <c r="BG614" s="337"/>
      <c r="BH614" s="337"/>
      <c r="BI614" s="321"/>
      <c r="BJ614" s="51"/>
      <c r="BK614" s="51"/>
      <c r="BL614" s="326"/>
      <c r="BM614" s="329"/>
      <c r="BN614" s="337"/>
      <c r="BO614" s="321"/>
      <c r="BP614" s="228"/>
      <c r="BQ614" s="228"/>
      <c r="BR614" s="51"/>
      <c r="BS614" s="326"/>
      <c r="BT614" s="326"/>
    </row>
    <row r="615" spans="1:72" x14ac:dyDescent="0.25">
      <c r="A615" s="172">
        <v>45189</v>
      </c>
      <c r="B615" s="4"/>
      <c r="C615" s="169" t="s">
        <v>586</v>
      </c>
      <c r="D615" s="304">
        <v>55</v>
      </c>
      <c r="H615" s="216"/>
      <c r="I615" s="216"/>
      <c r="J615" s="216"/>
      <c r="K615" s="216"/>
      <c r="L615" s="216"/>
      <c r="M615" s="216"/>
      <c r="N615" s="216"/>
      <c r="P615" s="216"/>
      <c r="Q615" s="304">
        <v>55</v>
      </c>
      <c r="R615" s="216"/>
      <c r="S615" s="216"/>
      <c r="T615" s="216"/>
      <c r="U615" s="216"/>
      <c r="V615" s="216"/>
      <c r="W615" s="216"/>
      <c r="X615" s="216"/>
      <c r="Y615" s="216"/>
      <c r="Z615" s="216"/>
      <c r="AA615" s="374"/>
      <c r="AB615" s="216"/>
      <c r="AC615" s="216"/>
      <c r="AD615" s="216"/>
      <c r="AE615" s="353"/>
      <c r="AF615" s="353"/>
      <c r="AH615" s="189"/>
      <c r="AI615" s="51"/>
      <c r="AJ615" s="51"/>
      <c r="AK615" s="51"/>
      <c r="AL615" s="264"/>
      <c r="AM615" s="321"/>
      <c r="AN615" s="228"/>
      <c r="AO615" s="229"/>
      <c r="AP615" s="326"/>
      <c r="AQ615" s="329"/>
      <c r="AR615" s="337"/>
      <c r="AS615" s="321"/>
      <c r="AT615" s="228"/>
      <c r="AU615" s="228"/>
      <c r="AV615" s="229"/>
      <c r="AW615" s="229"/>
      <c r="AX615" s="229"/>
      <c r="AY615" s="329"/>
      <c r="AZ615" s="329"/>
      <c r="BA615" s="337"/>
      <c r="BB615" s="321"/>
      <c r="BC615" s="228"/>
      <c r="BD615" s="229"/>
      <c r="BE615" s="326"/>
      <c r="BF615" s="329"/>
      <c r="BG615" s="337"/>
      <c r="BH615" s="337"/>
      <c r="BI615" s="321"/>
      <c r="BJ615" s="51"/>
      <c r="BK615" s="51"/>
      <c r="BL615" s="326"/>
      <c r="BM615" s="329"/>
      <c r="BN615" s="337"/>
      <c r="BO615" s="321"/>
      <c r="BP615" s="228"/>
      <c r="BQ615" s="228"/>
      <c r="BR615" s="51"/>
      <c r="BS615" s="326"/>
      <c r="BT615" s="326"/>
    </row>
    <row r="616" spans="1:72" x14ac:dyDescent="0.25">
      <c r="A616" s="172">
        <v>45189</v>
      </c>
      <c r="B616" s="138"/>
      <c r="C616" s="169" t="s">
        <v>587</v>
      </c>
      <c r="D616" s="304">
        <v>55</v>
      </c>
      <c r="H616" s="216"/>
      <c r="I616" s="216"/>
      <c r="J616" s="216"/>
      <c r="K616" s="216"/>
      <c r="L616" s="216"/>
      <c r="M616" s="216"/>
      <c r="N616" s="216"/>
      <c r="P616" s="216"/>
      <c r="Q616" s="304">
        <v>55</v>
      </c>
      <c r="R616" s="216"/>
      <c r="S616" s="216"/>
      <c r="T616" s="216"/>
      <c r="U616" s="216"/>
      <c r="V616" s="216"/>
      <c r="W616" s="216"/>
      <c r="X616" s="216"/>
      <c r="Y616" s="216"/>
      <c r="Z616" s="216"/>
      <c r="AA616" s="374"/>
      <c r="AB616" s="216"/>
      <c r="AC616" s="216"/>
      <c r="AD616" s="216"/>
      <c r="AE616" s="353"/>
      <c r="AF616" s="353"/>
      <c r="AH616" s="189"/>
      <c r="AI616" s="51"/>
      <c r="AJ616" s="51"/>
      <c r="AK616" s="51"/>
      <c r="AL616" s="264"/>
      <c r="AM616" s="321"/>
      <c r="AN616" s="228"/>
      <c r="AO616" s="229"/>
      <c r="AP616" s="326"/>
      <c r="AQ616" s="329"/>
      <c r="AR616" s="337"/>
      <c r="AS616" s="321"/>
      <c r="AT616" s="228"/>
      <c r="AU616" s="228"/>
      <c r="AV616" s="229"/>
      <c r="AW616" s="229"/>
      <c r="AX616" s="229"/>
      <c r="AY616" s="329"/>
      <c r="AZ616" s="329"/>
      <c r="BA616" s="337"/>
      <c r="BB616" s="321"/>
      <c r="BC616" s="228"/>
      <c r="BD616" s="229"/>
      <c r="BE616" s="326"/>
      <c r="BF616" s="329"/>
      <c r="BG616" s="337"/>
      <c r="BH616" s="337"/>
      <c r="BI616" s="321"/>
      <c r="BJ616" s="51"/>
      <c r="BK616" s="51"/>
      <c r="BL616" s="326"/>
      <c r="BM616" s="329"/>
      <c r="BN616" s="337"/>
      <c r="BO616" s="321"/>
      <c r="BP616" s="228"/>
      <c r="BQ616" s="228"/>
      <c r="BR616" s="51"/>
      <c r="BS616" s="326"/>
      <c r="BT616" s="326"/>
    </row>
    <row r="617" spans="1:72" x14ac:dyDescent="0.25">
      <c r="A617" s="172">
        <v>45190</v>
      </c>
      <c r="B617" s="138"/>
      <c r="C617" s="169" t="s">
        <v>588</v>
      </c>
      <c r="D617" s="304">
        <v>55</v>
      </c>
      <c r="H617" s="216"/>
      <c r="I617" s="216"/>
      <c r="J617" s="216"/>
      <c r="K617" s="216"/>
      <c r="L617" s="216"/>
      <c r="M617" s="216"/>
      <c r="N617" s="216"/>
      <c r="P617" s="216"/>
      <c r="Q617" s="304">
        <v>55</v>
      </c>
      <c r="R617" s="216"/>
      <c r="S617" s="216"/>
      <c r="T617" s="216"/>
      <c r="U617" s="216"/>
      <c r="V617" s="216"/>
      <c r="W617" s="216"/>
      <c r="X617" s="216"/>
      <c r="Y617" s="216"/>
      <c r="Z617" s="216"/>
      <c r="AA617" s="374"/>
      <c r="AB617" s="216"/>
      <c r="AC617" s="216"/>
      <c r="AD617" s="216"/>
      <c r="AE617" s="353"/>
      <c r="AF617" s="353"/>
      <c r="AH617" s="189"/>
      <c r="AI617" s="51"/>
      <c r="AJ617" s="51"/>
      <c r="AK617" s="51"/>
      <c r="AL617" s="264"/>
      <c r="AM617" s="321"/>
      <c r="AN617" s="228"/>
      <c r="AO617" s="229"/>
      <c r="AP617" s="326"/>
      <c r="AQ617" s="329"/>
      <c r="AR617" s="337"/>
      <c r="AS617" s="321"/>
      <c r="AT617" s="228"/>
      <c r="AU617" s="228"/>
      <c r="AV617" s="229"/>
      <c r="AW617" s="229"/>
      <c r="AX617" s="229"/>
      <c r="AY617" s="329"/>
      <c r="AZ617" s="329"/>
      <c r="BA617" s="337"/>
      <c r="BB617" s="321"/>
      <c r="BC617" s="228"/>
      <c r="BD617" s="229"/>
      <c r="BE617" s="326"/>
      <c r="BF617" s="329"/>
      <c r="BG617" s="337"/>
      <c r="BH617" s="337"/>
      <c r="BI617" s="321"/>
      <c r="BJ617" s="51"/>
      <c r="BK617" s="51"/>
      <c r="BL617" s="326"/>
      <c r="BM617" s="329"/>
      <c r="BN617" s="337"/>
      <c r="BO617" s="321"/>
      <c r="BP617" s="228"/>
      <c r="BQ617" s="228"/>
      <c r="BR617" s="51"/>
      <c r="BS617" s="326"/>
      <c r="BT617" s="326"/>
    </row>
    <row r="618" spans="1:72" x14ac:dyDescent="0.25">
      <c r="A618" s="172">
        <v>45190</v>
      </c>
      <c r="B618" s="138"/>
      <c r="C618" s="169" t="s">
        <v>589</v>
      </c>
      <c r="D618" s="304">
        <v>50</v>
      </c>
      <c r="H618" s="216"/>
      <c r="I618" s="216"/>
      <c r="J618" s="216"/>
      <c r="K618" s="216"/>
      <c r="L618" s="216"/>
      <c r="M618" s="216"/>
      <c r="N618" s="216"/>
      <c r="P618" s="216"/>
      <c r="Q618" s="304">
        <v>50</v>
      </c>
      <c r="R618" s="216"/>
      <c r="S618" s="216"/>
      <c r="T618" s="216"/>
      <c r="U618" s="216"/>
      <c r="V618" s="216"/>
      <c r="W618" s="216"/>
      <c r="X618" s="216"/>
      <c r="Y618" s="216"/>
      <c r="Z618" s="216"/>
      <c r="AA618" s="374"/>
      <c r="AB618" s="216"/>
      <c r="AC618" s="216"/>
      <c r="AD618" s="216"/>
      <c r="AE618" s="353"/>
      <c r="AF618" s="353"/>
      <c r="AH618" s="189"/>
      <c r="AI618" s="51"/>
      <c r="AJ618" s="51"/>
      <c r="AK618" s="51"/>
      <c r="AL618" s="264"/>
      <c r="AM618" s="321"/>
      <c r="AN618" s="228"/>
      <c r="AO618" s="229"/>
      <c r="AP618" s="326"/>
      <c r="AQ618" s="329"/>
      <c r="AR618" s="337"/>
      <c r="AS618" s="321"/>
      <c r="AT618" s="228"/>
      <c r="AU618" s="228"/>
      <c r="AV618" s="229"/>
      <c r="AW618" s="229"/>
      <c r="AX618" s="229"/>
      <c r="AY618" s="329"/>
      <c r="AZ618" s="329"/>
      <c r="BA618" s="337"/>
      <c r="BB618" s="321"/>
      <c r="BC618" s="228"/>
      <c r="BD618" s="229"/>
      <c r="BE618" s="326"/>
      <c r="BF618" s="329"/>
      <c r="BG618" s="337"/>
      <c r="BH618" s="337"/>
      <c r="BI618" s="321"/>
      <c r="BJ618" s="51"/>
      <c r="BK618" s="51"/>
      <c r="BL618" s="326"/>
      <c r="BM618" s="329"/>
      <c r="BN618" s="337"/>
      <c r="BO618" s="321"/>
      <c r="BP618" s="228"/>
      <c r="BQ618" s="228"/>
      <c r="BR618" s="51"/>
      <c r="BS618" s="326"/>
      <c r="BT618" s="326"/>
    </row>
    <row r="619" spans="1:72" x14ac:dyDescent="0.25">
      <c r="A619" s="172">
        <v>45190</v>
      </c>
      <c r="B619" s="138"/>
      <c r="C619" s="169" t="s">
        <v>660</v>
      </c>
      <c r="D619" s="304">
        <v>55</v>
      </c>
      <c r="H619" s="216"/>
      <c r="I619" s="216"/>
      <c r="J619" s="216"/>
      <c r="K619" s="216"/>
      <c r="L619" s="216"/>
      <c r="M619" s="216"/>
      <c r="N619" s="216"/>
      <c r="P619" s="216"/>
      <c r="Q619" s="304">
        <v>55</v>
      </c>
      <c r="R619" s="216"/>
      <c r="S619" s="216"/>
      <c r="T619" s="216"/>
      <c r="U619" s="216"/>
      <c r="V619" s="216"/>
      <c r="W619" s="216"/>
      <c r="X619" s="216"/>
      <c r="Y619" s="216"/>
      <c r="Z619" s="216"/>
      <c r="AA619" s="374"/>
      <c r="AB619" s="216"/>
      <c r="AC619" s="216"/>
      <c r="AD619" s="216"/>
      <c r="AE619" s="353"/>
      <c r="AF619" s="353"/>
      <c r="AH619" s="189"/>
      <c r="AI619" s="51"/>
      <c r="AJ619" s="51"/>
      <c r="AK619" s="51"/>
      <c r="AL619" s="264"/>
      <c r="AM619" s="321"/>
      <c r="AN619" s="228"/>
      <c r="AO619" s="229"/>
      <c r="AP619" s="326"/>
      <c r="AQ619" s="329"/>
      <c r="AR619" s="337"/>
      <c r="AS619" s="321"/>
      <c r="AT619" s="228"/>
      <c r="AU619" s="228"/>
      <c r="AV619" s="229"/>
      <c r="AW619" s="229"/>
      <c r="AX619" s="229"/>
      <c r="AY619" s="329"/>
      <c r="AZ619" s="329"/>
      <c r="BA619" s="337"/>
      <c r="BB619" s="321"/>
      <c r="BC619" s="228"/>
      <c r="BD619" s="229"/>
      <c r="BE619" s="326"/>
      <c r="BF619" s="329"/>
      <c r="BG619" s="337"/>
      <c r="BH619" s="337"/>
      <c r="BI619" s="321"/>
      <c r="BJ619" s="51"/>
      <c r="BK619" s="51"/>
      <c r="BL619" s="326"/>
      <c r="BM619" s="329"/>
      <c r="BN619" s="337"/>
      <c r="BO619" s="321"/>
      <c r="BP619" s="228"/>
      <c r="BQ619" s="228"/>
      <c r="BR619" s="51"/>
      <c r="BS619" s="326"/>
      <c r="BT619" s="326"/>
    </row>
    <row r="620" spans="1:72" x14ac:dyDescent="0.25">
      <c r="A620" s="172">
        <v>45190</v>
      </c>
      <c r="B620" s="138"/>
      <c r="C620" s="169" t="s">
        <v>590</v>
      </c>
      <c r="D620" s="304">
        <v>55</v>
      </c>
      <c r="H620" s="216"/>
      <c r="I620" s="216"/>
      <c r="J620" s="216"/>
      <c r="K620" s="216"/>
      <c r="L620" s="216"/>
      <c r="M620" s="216"/>
      <c r="N620" s="216"/>
      <c r="P620" s="216"/>
      <c r="Q620" s="304">
        <v>55</v>
      </c>
      <c r="R620" s="216"/>
      <c r="S620" s="216"/>
      <c r="T620" s="216"/>
      <c r="U620" s="216"/>
      <c r="V620" s="216"/>
      <c r="W620" s="216"/>
      <c r="X620" s="216"/>
      <c r="Y620" s="216"/>
      <c r="Z620" s="216"/>
      <c r="AA620" s="374"/>
      <c r="AB620" s="216"/>
      <c r="AC620" s="216"/>
      <c r="AD620" s="216"/>
      <c r="AE620" s="353"/>
      <c r="AF620" s="353"/>
      <c r="AH620" s="189"/>
      <c r="AI620" s="51"/>
      <c r="AJ620" s="51"/>
      <c r="AK620" s="51"/>
      <c r="AL620" s="264"/>
      <c r="AM620" s="321"/>
      <c r="AN620" s="228"/>
      <c r="AO620" s="229"/>
      <c r="AP620" s="326"/>
      <c r="AQ620" s="329"/>
      <c r="AR620" s="337"/>
      <c r="AS620" s="321"/>
      <c r="AT620" s="228"/>
      <c r="AU620" s="228"/>
      <c r="AV620" s="229"/>
      <c r="AW620" s="229"/>
      <c r="AX620" s="229"/>
      <c r="AY620" s="329"/>
      <c r="AZ620" s="329"/>
      <c r="BA620" s="337"/>
      <c r="BB620" s="321"/>
      <c r="BC620" s="228"/>
      <c r="BD620" s="229"/>
      <c r="BE620" s="326"/>
      <c r="BF620" s="329"/>
      <c r="BG620" s="337"/>
      <c r="BH620" s="337"/>
      <c r="BI620" s="321"/>
      <c r="BJ620" s="51"/>
      <c r="BK620" s="51"/>
      <c r="BL620" s="326"/>
      <c r="BM620" s="329"/>
      <c r="BN620" s="337"/>
      <c r="BO620" s="321"/>
      <c r="BP620" s="228"/>
      <c r="BQ620" s="228"/>
      <c r="BR620" s="51"/>
      <c r="BS620" s="326"/>
      <c r="BT620" s="326"/>
    </row>
    <row r="621" spans="1:72" x14ac:dyDescent="0.25">
      <c r="A621" s="172">
        <v>45190</v>
      </c>
      <c r="B621" s="138"/>
      <c r="C621" s="169" t="s">
        <v>591</v>
      </c>
      <c r="D621" s="304">
        <v>55</v>
      </c>
      <c r="H621" s="216"/>
      <c r="I621" s="216"/>
      <c r="J621" s="216"/>
      <c r="K621" s="216"/>
      <c r="L621" s="216"/>
      <c r="M621" s="216"/>
      <c r="N621" s="216"/>
      <c r="P621" s="216"/>
      <c r="Q621" s="304">
        <v>55</v>
      </c>
      <c r="R621" s="216"/>
      <c r="S621" s="216"/>
      <c r="T621" s="216"/>
      <c r="U621" s="216"/>
      <c r="V621" s="216"/>
      <c r="W621" s="216"/>
      <c r="X621" s="216"/>
      <c r="Y621" s="216"/>
      <c r="Z621" s="216"/>
      <c r="AA621" s="374"/>
      <c r="AB621" s="216"/>
      <c r="AC621" s="216"/>
      <c r="AD621" s="216"/>
      <c r="AE621" s="353"/>
      <c r="AF621" s="353"/>
      <c r="AH621" s="189"/>
      <c r="AI621" s="51"/>
      <c r="AJ621" s="51"/>
      <c r="AK621" s="51"/>
      <c r="AL621" s="264"/>
      <c r="AM621" s="321"/>
      <c r="AN621" s="228"/>
      <c r="AO621" s="229"/>
      <c r="AP621" s="326"/>
      <c r="AQ621" s="329"/>
      <c r="AR621" s="337"/>
      <c r="AS621" s="321"/>
      <c r="AT621" s="228"/>
      <c r="AU621" s="228"/>
      <c r="AV621" s="229"/>
      <c r="AW621" s="229"/>
      <c r="AX621" s="229"/>
      <c r="AY621" s="329"/>
      <c r="AZ621" s="329"/>
      <c r="BA621" s="337"/>
      <c r="BB621" s="321"/>
      <c r="BC621" s="228"/>
      <c r="BD621" s="229"/>
      <c r="BE621" s="326"/>
      <c r="BF621" s="329"/>
      <c r="BG621" s="337"/>
      <c r="BH621" s="337"/>
      <c r="BI621" s="321"/>
      <c r="BJ621" s="51"/>
      <c r="BK621" s="51"/>
      <c r="BL621" s="326"/>
      <c r="BM621" s="329"/>
      <c r="BN621" s="337"/>
      <c r="BO621" s="321"/>
      <c r="BP621" s="228"/>
      <c r="BQ621" s="228"/>
      <c r="BR621" s="51"/>
      <c r="BS621" s="326"/>
      <c r="BT621" s="326"/>
    </row>
    <row r="622" spans="1:72" x14ac:dyDescent="0.25">
      <c r="A622" s="172">
        <v>45190</v>
      </c>
      <c r="B622" s="138"/>
      <c r="C622" s="169" t="s">
        <v>592</v>
      </c>
      <c r="D622" s="304">
        <v>55</v>
      </c>
      <c r="H622" s="216"/>
      <c r="I622" s="216"/>
      <c r="J622" s="216"/>
      <c r="K622" s="216"/>
      <c r="L622" s="216"/>
      <c r="M622" s="216"/>
      <c r="N622" s="216"/>
      <c r="P622" s="216"/>
      <c r="Q622" s="304">
        <v>55</v>
      </c>
      <c r="R622" s="216"/>
      <c r="S622" s="216"/>
      <c r="T622" s="216"/>
      <c r="U622" s="216"/>
      <c r="V622" s="216"/>
      <c r="W622" s="216"/>
      <c r="X622" s="216"/>
      <c r="Y622" s="216"/>
      <c r="Z622" s="216"/>
      <c r="AA622" s="374"/>
      <c r="AB622" s="216"/>
      <c r="AC622" s="216"/>
      <c r="AD622" s="216"/>
      <c r="AE622" s="353"/>
      <c r="AF622" s="353"/>
      <c r="AH622" s="189"/>
      <c r="AI622" s="51"/>
      <c r="AJ622" s="51"/>
      <c r="AK622" s="51"/>
      <c r="AL622" s="264"/>
      <c r="AM622" s="321"/>
      <c r="AN622" s="228"/>
      <c r="AO622" s="229"/>
      <c r="AP622" s="326"/>
      <c r="AQ622" s="329"/>
      <c r="AR622" s="337"/>
      <c r="AS622" s="321"/>
      <c r="AT622" s="228"/>
      <c r="AU622" s="228"/>
      <c r="AV622" s="229"/>
      <c r="AW622" s="229"/>
      <c r="AX622" s="229"/>
      <c r="AY622" s="329"/>
      <c r="AZ622" s="329"/>
      <c r="BA622" s="337"/>
      <c r="BB622" s="321"/>
      <c r="BC622" s="228"/>
      <c r="BD622" s="229"/>
      <c r="BE622" s="326"/>
      <c r="BF622" s="329"/>
      <c r="BG622" s="337"/>
      <c r="BH622" s="337"/>
      <c r="BI622" s="321"/>
      <c r="BJ622" s="51"/>
      <c r="BK622" s="51"/>
      <c r="BL622" s="326"/>
      <c r="BM622" s="329"/>
      <c r="BN622" s="337"/>
      <c r="BO622" s="321"/>
      <c r="BP622" s="228"/>
      <c r="BQ622" s="228"/>
      <c r="BR622" s="51"/>
      <c r="BS622" s="326"/>
      <c r="BT622" s="326"/>
    </row>
    <row r="623" spans="1:72" x14ac:dyDescent="0.25">
      <c r="A623" s="172">
        <v>45190</v>
      </c>
      <c r="B623" s="138"/>
      <c r="C623" s="169" t="s">
        <v>593</v>
      </c>
      <c r="D623" s="304">
        <v>55</v>
      </c>
      <c r="H623" s="216"/>
      <c r="I623" s="216"/>
      <c r="J623" s="216"/>
      <c r="K623" s="216"/>
      <c r="L623" s="216"/>
      <c r="M623" s="216"/>
      <c r="N623" s="216"/>
      <c r="P623" s="216"/>
      <c r="Q623" s="304">
        <v>55</v>
      </c>
      <c r="R623" s="216"/>
      <c r="S623" s="216"/>
      <c r="T623" s="216"/>
      <c r="U623" s="216"/>
      <c r="V623" s="216"/>
      <c r="W623" s="216"/>
      <c r="X623" s="216"/>
      <c r="Y623" s="216"/>
      <c r="Z623" s="216"/>
      <c r="AA623" s="374"/>
      <c r="AB623" s="216"/>
      <c r="AC623" s="216"/>
      <c r="AD623" s="216"/>
      <c r="AE623" s="353"/>
      <c r="AF623" s="353"/>
      <c r="AH623" s="189"/>
      <c r="AI623" s="51"/>
      <c r="AJ623" s="51"/>
      <c r="AK623" s="51"/>
      <c r="AL623" s="264"/>
      <c r="AM623" s="321"/>
      <c r="AN623" s="228"/>
      <c r="AO623" s="229"/>
      <c r="AP623" s="326"/>
      <c r="AQ623" s="329"/>
      <c r="AR623" s="337"/>
      <c r="AS623" s="321"/>
      <c r="AT623" s="228"/>
      <c r="AU623" s="228"/>
      <c r="AV623" s="229"/>
      <c r="AW623" s="229"/>
      <c r="AX623" s="229"/>
      <c r="AY623" s="329"/>
      <c r="AZ623" s="329"/>
      <c r="BA623" s="337"/>
      <c r="BB623" s="321"/>
      <c r="BC623" s="228"/>
      <c r="BD623" s="229"/>
      <c r="BE623" s="326"/>
      <c r="BF623" s="329"/>
      <c r="BG623" s="337"/>
      <c r="BH623" s="337"/>
      <c r="BI623" s="321"/>
      <c r="BJ623" s="51"/>
      <c r="BK623" s="51"/>
      <c r="BL623" s="326"/>
      <c r="BM623" s="329"/>
      <c r="BN623" s="337"/>
      <c r="BO623" s="321"/>
      <c r="BP623" s="228"/>
      <c r="BQ623" s="228"/>
      <c r="BR623" s="51"/>
      <c r="BS623" s="326"/>
      <c r="BT623" s="326"/>
    </row>
    <row r="624" spans="1:72" x14ac:dyDescent="0.25">
      <c r="A624" s="172">
        <v>45190</v>
      </c>
      <c r="B624" s="138"/>
      <c r="C624" s="169" t="s">
        <v>594</v>
      </c>
      <c r="D624" s="304">
        <v>55</v>
      </c>
      <c r="H624" s="216"/>
      <c r="I624" s="216"/>
      <c r="J624" s="216"/>
      <c r="K624" s="216"/>
      <c r="L624" s="216"/>
      <c r="M624" s="216"/>
      <c r="N624" s="216"/>
      <c r="P624" s="216"/>
      <c r="Q624" s="304">
        <v>55</v>
      </c>
      <c r="R624" s="216"/>
      <c r="S624" s="216"/>
      <c r="T624" s="216"/>
      <c r="U624" s="216"/>
      <c r="V624" s="216"/>
      <c r="W624" s="216"/>
      <c r="X624" s="216"/>
      <c r="Y624" s="216"/>
      <c r="Z624" s="216"/>
      <c r="AA624" s="374"/>
      <c r="AB624" s="216"/>
      <c r="AC624" s="216"/>
      <c r="AD624" s="216"/>
      <c r="AE624" s="353"/>
      <c r="AF624" s="353"/>
      <c r="AH624" s="189"/>
      <c r="AI624" s="51"/>
      <c r="AJ624" s="51"/>
      <c r="AK624" s="51"/>
      <c r="AL624" s="264"/>
      <c r="AM624" s="321"/>
      <c r="AN624" s="228"/>
      <c r="AO624" s="229"/>
      <c r="AP624" s="326"/>
      <c r="AQ624" s="329"/>
      <c r="AR624" s="337"/>
      <c r="AS624" s="321"/>
      <c r="AT624" s="228"/>
      <c r="AU624" s="228"/>
      <c r="AV624" s="229"/>
      <c r="AW624" s="229"/>
      <c r="AX624" s="229"/>
      <c r="AY624" s="329"/>
      <c r="AZ624" s="329"/>
      <c r="BA624" s="337"/>
      <c r="BB624" s="321"/>
      <c r="BC624" s="228"/>
      <c r="BD624" s="229"/>
      <c r="BE624" s="326"/>
      <c r="BF624" s="329"/>
      <c r="BG624" s="337"/>
      <c r="BH624" s="337"/>
      <c r="BI624" s="321"/>
      <c r="BJ624" s="51"/>
      <c r="BK624" s="51"/>
      <c r="BL624" s="326"/>
      <c r="BM624" s="329"/>
      <c r="BN624" s="337"/>
      <c r="BO624" s="321"/>
      <c r="BP624" s="228"/>
      <c r="BQ624" s="228"/>
      <c r="BR624" s="51"/>
      <c r="BS624" s="326"/>
      <c r="BT624" s="326"/>
    </row>
    <row r="625" spans="1:72" x14ac:dyDescent="0.25">
      <c r="A625" s="172">
        <v>45190</v>
      </c>
      <c r="B625" s="138"/>
      <c r="C625" s="169" t="s">
        <v>595</v>
      </c>
      <c r="D625" s="304">
        <v>55</v>
      </c>
      <c r="H625" s="216"/>
      <c r="I625" s="216"/>
      <c r="J625" s="216"/>
      <c r="K625" s="216"/>
      <c r="L625" s="216"/>
      <c r="M625" s="216"/>
      <c r="N625" s="216"/>
      <c r="P625" s="216"/>
      <c r="Q625" s="304">
        <v>55</v>
      </c>
      <c r="R625" s="216"/>
      <c r="S625" s="216"/>
      <c r="T625" s="216"/>
      <c r="U625" s="216"/>
      <c r="V625" s="216"/>
      <c r="W625" s="216"/>
      <c r="X625" s="216"/>
      <c r="Y625" s="216"/>
      <c r="Z625" s="216"/>
      <c r="AA625" s="374"/>
      <c r="AB625" s="216"/>
      <c r="AC625" s="216"/>
      <c r="AD625" s="216"/>
      <c r="AE625" s="353"/>
      <c r="AF625" s="353"/>
      <c r="AH625" s="189"/>
      <c r="AI625" s="51"/>
      <c r="AJ625" s="51"/>
      <c r="AK625" s="51"/>
      <c r="AL625" s="264"/>
      <c r="AM625" s="321"/>
      <c r="AN625" s="228"/>
      <c r="AO625" s="229"/>
      <c r="AP625" s="326"/>
      <c r="AQ625" s="329"/>
      <c r="AR625" s="337"/>
      <c r="AS625" s="321"/>
      <c r="AT625" s="228"/>
      <c r="AU625" s="228"/>
      <c r="AV625" s="229"/>
      <c r="AW625" s="229"/>
      <c r="AX625" s="229"/>
      <c r="AY625" s="329"/>
      <c r="AZ625" s="329"/>
      <c r="BA625" s="337"/>
      <c r="BB625" s="321"/>
      <c r="BC625" s="228"/>
      <c r="BD625" s="229"/>
      <c r="BE625" s="326"/>
      <c r="BF625" s="329"/>
      <c r="BG625" s="337"/>
      <c r="BH625" s="337"/>
      <c r="BI625" s="321"/>
      <c r="BJ625" s="51"/>
      <c r="BK625" s="51"/>
      <c r="BL625" s="326"/>
      <c r="BM625" s="329"/>
      <c r="BN625" s="337"/>
      <c r="BO625" s="321"/>
      <c r="BP625" s="228"/>
      <c r="BQ625" s="228"/>
      <c r="BR625" s="51"/>
      <c r="BS625" s="326"/>
      <c r="BT625" s="326"/>
    </row>
    <row r="626" spans="1:72" x14ac:dyDescent="0.25">
      <c r="A626" s="172">
        <v>45190</v>
      </c>
      <c r="B626" s="138"/>
      <c r="C626" s="169" t="s">
        <v>596</v>
      </c>
      <c r="D626" s="304">
        <v>55</v>
      </c>
      <c r="H626" s="216"/>
      <c r="I626" s="216"/>
      <c r="J626" s="216"/>
      <c r="K626" s="216"/>
      <c r="L626" s="216"/>
      <c r="M626" s="216"/>
      <c r="N626" s="216"/>
      <c r="P626" s="216"/>
      <c r="Q626" s="304">
        <v>55</v>
      </c>
      <c r="R626" s="216"/>
      <c r="S626" s="216"/>
      <c r="T626" s="216"/>
      <c r="U626" s="216"/>
      <c r="V626" s="216"/>
      <c r="W626" s="216"/>
      <c r="X626" s="216"/>
      <c r="Y626" s="216"/>
      <c r="Z626" s="216"/>
      <c r="AA626" s="374"/>
      <c r="AB626" s="216"/>
      <c r="AC626" s="216"/>
      <c r="AD626" s="216"/>
      <c r="AE626" s="353"/>
      <c r="AF626" s="353"/>
      <c r="AI626" s="51"/>
      <c r="AJ626" s="51"/>
      <c r="AK626" s="51"/>
      <c r="AL626" s="264"/>
      <c r="AM626" s="321"/>
      <c r="AN626" s="228"/>
      <c r="AO626" s="229"/>
      <c r="AP626" s="326"/>
      <c r="AQ626" s="329"/>
      <c r="AR626" s="337"/>
      <c r="AS626" s="321"/>
      <c r="AT626" s="228"/>
      <c r="AU626" s="228"/>
      <c r="AV626" s="229"/>
      <c r="AW626" s="229"/>
      <c r="AX626" s="229"/>
      <c r="AY626" s="329"/>
      <c r="AZ626" s="329"/>
      <c r="BA626" s="337"/>
      <c r="BB626" s="321"/>
      <c r="BC626" s="228"/>
      <c r="BD626" s="229"/>
      <c r="BE626" s="326"/>
      <c r="BF626" s="329"/>
      <c r="BG626" s="337"/>
      <c r="BH626" s="337"/>
      <c r="BI626" s="321"/>
      <c r="BJ626" s="51"/>
      <c r="BK626" s="51"/>
      <c r="BL626" s="326"/>
      <c r="BM626" s="329"/>
      <c r="BN626" s="337"/>
      <c r="BO626" s="321"/>
      <c r="BP626" s="228"/>
      <c r="BQ626" s="228"/>
      <c r="BR626" s="51"/>
      <c r="BS626" s="326"/>
      <c r="BT626" s="326"/>
    </row>
    <row r="627" spans="1:72" x14ac:dyDescent="0.25">
      <c r="A627" s="172">
        <v>45190</v>
      </c>
      <c r="B627" s="138"/>
      <c r="C627" s="169" t="s">
        <v>597</v>
      </c>
      <c r="D627" s="304">
        <v>50</v>
      </c>
      <c r="H627" s="216"/>
      <c r="I627" s="216"/>
      <c r="J627" s="216"/>
      <c r="K627" s="216"/>
      <c r="L627" s="216"/>
      <c r="M627" s="216"/>
      <c r="N627" s="216"/>
      <c r="P627" s="216"/>
      <c r="Q627" s="304">
        <v>50</v>
      </c>
      <c r="R627" s="216"/>
      <c r="S627" s="216"/>
      <c r="T627" s="216"/>
      <c r="U627" s="216"/>
      <c r="V627" s="216"/>
      <c r="W627" s="216"/>
      <c r="X627" s="216"/>
      <c r="Y627" s="216"/>
      <c r="Z627" s="216"/>
      <c r="AA627" s="374"/>
      <c r="AB627" s="216"/>
      <c r="AC627" s="216"/>
      <c r="AD627" s="216"/>
      <c r="AE627" s="353"/>
      <c r="AF627" s="353"/>
      <c r="AH627" s="15"/>
      <c r="AI627" s="51"/>
      <c r="AJ627" s="51"/>
      <c r="AK627" s="51"/>
      <c r="AL627" s="264"/>
      <c r="AM627" s="321"/>
      <c r="AN627" s="228"/>
      <c r="AO627" s="229"/>
      <c r="AP627" s="326"/>
      <c r="AQ627" s="329"/>
      <c r="AR627" s="337"/>
      <c r="AS627" s="321"/>
      <c r="AT627" s="228"/>
      <c r="AU627" s="228"/>
      <c r="AV627" s="229"/>
      <c r="AW627" s="229"/>
      <c r="AX627" s="229"/>
      <c r="AY627" s="329"/>
      <c r="AZ627" s="329"/>
      <c r="BA627" s="337"/>
      <c r="BB627" s="321"/>
      <c r="BC627" s="228"/>
      <c r="BD627" s="229"/>
      <c r="BE627" s="326"/>
      <c r="BF627" s="329"/>
      <c r="BG627" s="337"/>
      <c r="BH627" s="337"/>
      <c r="BI627" s="321"/>
      <c r="BJ627" s="51"/>
      <c r="BK627" s="51"/>
      <c r="BL627" s="326"/>
      <c r="BM627" s="329"/>
      <c r="BN627" s="337"/>
      <c r="BO627" s="321"/>
      <c r="BP627" s="228"/>
      <c r="BQ627" s="228"/>
      <c r="BR627" s="51"/>
      <c r="BS627" s="326"/>
      <c r="BT627" s="326"/>
    </row>
    <row r="628" spans="1:72" x14ac:dyDescent="0.25">
      <c r="A628" s="172">
        <v>45190</v>
      </c>
      <c r="B628" s="138"/>
      <c r="C628" s="169" t="s">
        <v>598</v>
      </c>
      <c r="D628" s="304">
        <v>50</v>
      </c>
      <c r="H628" s="216"/>
      <c r="I628" s="216"/>
      <c r="J628" s="216"/>
      <c r="K628" s="216"/>
      <c r="L628" s="216"/>
      <c r="M628" s="216"/>
      <c r="N628" s="216"/>
      <c r="P628" s="216"/>
      <c r="Q628" s="304">
        <v>50</v>
      </c>
      <c r="R628" s="216"/>
      <c r="S628" s="216"/>
      <c r="T628" s="216"/>
      <c r="U628" s="216"/>
      <c r="V628" s="216"/>
      <c r="W628" s="216"/>
      <c r="X628" s="216"/>
      <c r="Y628" s="216"/>
      <c r="Z628" s="216"/>
      <c r="AA628" s="374"/>
      <c r="AB628" s="216"/>
      <c r="AC628" s="216"/>
      <c r="AD628" s="216"/>
      <c r="AE628" s="353"/>
      <c r="AF628" s="353"/>
      <c r="AH628" s="15"/>
      <c r="AI628" s="51"/>
      <c r="AJ628" s="51"/>
      <c r="AK628" s="51"/>
      <c r="AL628" s="264"/>
      <c r="AM628" s="321"/>
      <c r="AN628" s="228"/>
      <c r="AO628" s="229"/>
      <c r="AP628" s="326"/>
      <c r="AQ628" s="329"/>
      <c r="AR628" s="337"/>
      <c r="AS628" s="321"/>
      <c r="AT628" s="228"/>
      <c r="AU628" s="228"/>
      <c r="AV628" s="229"/>
      <c r="AW628" s="229"/>
      <c r="AX628" s="229"/>
      <c r="AY628" s="329"/>
      <c r="AZ628" s="329"/>
      <c r="BA628" s="337"/>
      <c r="BB628" s="321"/>
      <c r="BC628" s="228"/>
      <c r="BD628" s="229"/>
      <c r="BE628" s="326"/>
      <c r="BF628" s="329"/>
      <c r="BG628" s="337"/>
      <c r="BH628" s="337"/>
      <c r="BI628" s="321"/>
      <c r="BJ628" s="51"/>
      <c r="BK628" s="51"/>
      <c r="BL628" s="326"/>
      <c r="BM628" s="329"/>
      <c r="BN628" s="337"/>
      <c r="BO628" s="321"/>
      <c r="BP628" s="228"/>
      <c r="BQ628" s="228"/>
      <c r="BR628" s="51"/>
      <c r="BS628" s="326"/>
      <c r="BT628" s="326"/>
    </row>
    <row r="629" spans="1:72" x14ac:dyDescent="0.25">
      <c r="A629" s="172">
        <v>45190</v>
      </c>
      <c r="B629" s="4"/>
      <c r="C629" s="169" t="s">
        <v>599</v>
      </c>
      <c r="D629" s="304">
        <v>50</v>
      </c>
      <c r="H629" s="216"/>
      <c r="I629" s="216"/>
      <c r="J629" s="216"/>
      <c r="K629" s="216"/>
      <c r="L629" s="216"/>
      <c r="M629" s="216"/>
      <c r="N629" s="216"/>
      <c r="P629" s="216"/>
      <c r="Q629" s="304">
        <v>50</v>
      </c>
      <c r="R629" s="216"/>
      <c r="S629" s="216"/>
      <c r="T629" s="216"/>
      <c r="U629" s="216"/>
      <c r="V629" s="216"/>
      <c r="W629" s="216"/>
      <c r="X629" s="216"/>
      <c r="Y629" s="216"/>
      <c r="Z629" s="216"/>
      <c r="AA629" s="374"/>
      <c r="AB629" s="216"/>
      <c r="AC629" s="216"/>
      <c r="AD629" s="216"/>
      <c r="AE629" s="353"/>
      <c r="AF629" s="353"/>
      <c r="AH629" s="15"/>
      <c r="AI629" s="51"/>
      <c r="AJ629" s="51"/>
      <c r="AK629" s="51"/>
      <c r="AL629" s="264"/>
      <c r="AM629" s="321"/>
      <c r="AN629" s="228"/>
      <c r="AO629" s="229"/>
      <c r="AP629" s="326"/>
      <c r="AQ629" s="329"/>
      <c r="AR629" s="337"/>
      <c r="AS629" s="321"/>
      <c r="AT629" s="228"/>
      <c r="AU629" s="228"/>
      <c r="AV629" s="229"/>
      <c r="AW629" s="229"/>
      <c r="AX629" s="229"/>
      <c r="AY629" s="329"/>
      <c r="AZ629" s="329"/>
      <c r="BA629" s="337"/>
      <c r="BB629" s="321"/>
      <c r="BC629" s="228"/>
      <c r="BD629" s="229"/>
      <c r="BE629" s="326"/>
      <c r="BF629" s="329"/>
      <c r="BG629" s="337"/>
      <c r="BH629" s="337"/>
      <c r="BI629" s="321"/>
      <c r="BJ629" s="51"/>
      <c r="BK629" s="51"/>
      <c r="BL629" s="326"/>
      <c r="BM629" s="329"/>
      <c r="BN629" s="337"/>
      <c r="BO629" s="321"/>
      <c r="BP629" s="228"/>
      <c r="BQ629" s="228"/>
      <c r="BR629" s="51"/>
      <c r="BS629" s="326"/>
      <c r="BT629" s="326"/>
    </row>
    <row r="630" spans="1:72" x14ac:dyDescent="0.25">
      <c r="A630" s="172">
        <v>45190</v>
      </c>
      <c r="B630" s="4"/>
      <c r="C630" s="169" t="s">
        <v>600</v>
      </c>
      <c r="D630" s="304">
        <v>170</v>
      </c>
      <c r="H630" s="216"/>
      <c r="I630" s="216"/>
      <c r="J630" s="216"/>
      <c r="K630" s="216"/>
      <c r="L630" s="216"/>
      <c r="M630" s="216"/>
      <c r="N630" s="216"/>
      <c r="P630" s="216"/>
      <c r="Q630" s="304">
        <v>170</v>
      </c>
      <c r="R630" s="216"/>
      <c r="S630" s="216"/>
      <c r="T630" s="216"/>
      <c r="U630" s="216"/>
      <c r="V630" s="216"/>
      <c r="W630" s="216"/>
      <c r="X630" s="216"/>
      <c r="Y630" s="216"/>
      <c r="Z630" s="216"/>
      <c r="AA630" s="374"/>
      <c r="AB630" s="216"/>
      <c r="AC630" s="216"/>
      <c r="AD630" s="216"/>
      <c r="AE630" s="353"/>
      <c r="AF630" s="353"/>
      <c r="AG630" s="212"/>
      <c r="AH630" s="15"/>
      <c r="AI630" s="51"/>
      <c r="AJ630" s="51"/>
      <c r="AK630" s="51"/>
      <c r="AL630" s="264"/>
      <c r="AM630" s="321"/>
      <c r="AN630" s="228"/>
      <c r="AO630" s="229"/>
      <c r="AP630" s="326"/>
      <c r="AQ630" s="329"/>
      <c r="AR630" s="337"/>
      <c r="AS630" s="321"/>
      <c r="AT630" s="228"/>
      <c r="AU630" s="228"/>
      <c r="AV630" s="229"/>
      <c r="AW630" s="229"/>
      <c r="AX630" s="229"/>
      <c r="AY630" s="329"/>
      <c r="AZ630" s="329"/>
      <c r="BA630" s="337"/>
      <c r="BB630" s="321"/>
      <c r="BC630" s="228"/>
      <c r="BD630" s="229"/>
      <c r="BE630" s="326"/>
      <c r="BF630" s="329"/>
      <c r="BG630" s="337"/>
      <c r="BH630" s="337"/>
      <c r="BI630" s="321"/>
      <c r="BJ630" s="51"/>
      <c r="BK630" s="51"/>
      <c r="BL630" s="326"/>
      <c r="BM630" s="329"/>
      <c r="BN630" s="337"/>
      <c r="BO630" s="321"/>
      <c r="BP630" s="228"/>
      <c r="BQ630" s="228"/>
      <c r="BR630" s="51"/>
      <c r="BS630" s="326"/>
      <c r="BT630" s="326"/>
    </row>
    <row r="631" spans="1:72" x14ac:dyDescent="0.25">
      <c r="A631" s="172">
        <v>45190</v>
      </c>
      <c r="B631" s="4"/>
      <c r="C631" s="169" t="s">
        <v>601</v>
      </c>
      <c r="D631" s="304">
        <v>55</v>
      </c>
      <c r="H631" s="216"/>
      <c r="I631" s="216"/>
      <c r="J631" s="216"/>
      <c r="K631" s="216"/>
      <c r="L631" s="216"/>
      <c r="M631" s="216"/>
      <c r="N631" s="216"/>
      <c r="P631" s="216"/>
      <c r="Q631" s="304">
        <v>55</v>
      </c>
      <c r="R631" s="216"/>
      <c r="S631" s="216"/>
      <c r="T631" s="216"/>
      <c r="U631" s="216"/>
      <c r="V631" s="216"/>
      <c r="W631" s="216"/>
      <c r="X631" s="216"/>
      <c r="Y631" s="216"/>
      <c r="Z631" s="216"/>
      <c r="AA631" s="374"/>
      <c r="AB631" s="216"/>
      <c r="AC631" s="216"/>
      <c r="AD631" s="216"/>
      <c r="AE631" s="216"/>
      <c r="AF631" s="216"/>
      <c r="AG631" s="212"/>
      <c r="AH631" s="184"/>
      <c r="AI631" s="227"/>
      <c r="AJ631" s="51"/>
      <c r="AK631" s="51"/>
      <c r="AL631" s="264"/>
      <c r="AM631" s="321"/>
      <c r="AN631" s="228"/>
      <c r="AO631" s="229"/>
      <c r="AP631" s="326"/>
      <c r="AQ631" s="329"/>
      <c r="AR631" s="337"/>
      <c r="AS631" s="321"/>
      <c r="AT631" s="228"/>
      <c r="AU631" s="228"/>
      <c r="AV631" s="229"/>
      <c r="AW631" s="229"/>
      <c r="AX631" s="229"/>
      <c r="AY631" s="329"/>
      <c r="AZ631" s="329"/>
      <c r="BA631" s="337"/>
      <c r="BB631" s="321"/>
      <c r="BC631" s="228"/>
      <c r="BD631" s="229"/>
      <c r="BE631" s="326"/>
      <c r="BF631" s="329"/>
      <c r="BG631" s="337"/>
      <c r="BH631" s="337"/>
      <c r="BI631" s="321"/>
      <c r="BJ631" s="51"/>
      <c r="BK631" s="51"/>
      <c r="BL631" s="326"/>
      <c r="BM631" s="329"/>
      <c r="BN631" s="337"/>
      <c r="BO631" s="321"/>
      <c r="BP631" s="228"/>
      <c r="BQ631" s="228"/>
      <c r="BR631" s="51"/>
      <c r="BS631" s="326"/>
      <c r="BT631" s="326"/>
    </row>
    <row r="632" spans="1:72" x14ac:dyDescent="0.25">
      <c r="A632" s="172">
        <v>45190</v>
      </c>
      <c r="B632" s="4"/>
      <c r="C632" s="169" t="s">
        <v>602</v>
      </c>
      <c r="D632" s="304">
        <v>55</v>
      </c>
      <c r="H632" s="216"/>
      <c r="I632" s="216"/>
      <c r="J632" s="216"/>
      <c r="K632" s="216"/>
      <c r="L632" s="216"/>
      <c r="M632" s="216"/>
      <c r="N632" s="216"/>
      <c r="P632" s="216"/>
      <c r="Q632" s="304">
        <v>55</v>
      </c>
      <c r="R632" s="216"/>
      <c r="S632" s="216"/>
      <c r="T632" s="216"/>
      <c r="U632" s="216"/>
      <c r="V632" s="216"/>
      <c r="W632" s="216"/>
      <c r="X632" s="216"/>
      <c r="Y632" s="216"/>
      <c r="Z632" s="216"/>
      <c r="AA632" s="374"/>
      <c r="AB632" s="216"/>
      <c r="AC632" s="216"/>
      <c r="AD632" s="216"/>
      <c r="AE632" s="216"/>
      <c r="AF632" s="216"/>
      <c r="AG632" s="212"/>
      <c r="AH632" s="184"/>
      <c r="AI632" s="227"/>
      <c r="AJ632" s="51"/>
      <c r="AK632" s="51"/>
      <c r="AL632" s="264"/>
      <c r="AM632" s="321"/>
      <c r="AN632" s="228"/>
      <c r="AO632" s="229"/>
      <c r="AP632" s="326"/>
      <c r="AQ632" s="329"/>
      <c r="AR632" s="337"/>
      <c r="AS632" s="321"/>
      <c r="AT632" s="228"/>
      <c r="AU632" s="228"/>
      <c r="AV632" s="229"/>
      <c r="AW632" s="229"/>
      <c r="AX632" s="229"/>
      <c r="AY632" s="329"/>
      <c r="AZ632" s="329"/>
      <c r="BA632" s="337"/>
      <c r="BB632" s="321"/>
      <c r="BC632" s="228"/>
      <c r="BD632" s="229"/>
      <c r="BE632" s="326"/>
      <c r="BF632" s="329"/>
      <c r="BG632" s="337"/>
      <c r="BH632" s="337"/>
      <c r="BI632" s="321"/>
      <c r="BJ632" s="51"/>
      <c r="BK632" s="51"/>
      <c r="BL632" s="326"/>
      <c r="BM632" s="329"/>
      <c r="BN632" s="337"/>
      <c r="BO632" s="321"/>
      <c r="BP632" s="228"/>
      <c r="BQ632" s="228"/>
      <c r="BR632" s="51"/>
      <c r="BS632" s="326"/>
      <c r="BT632" s="326"/>
    </row>
    <row r="633" spans="1:72" x14ac:dyDescent="0.25">
      <c r="A633" s="172">
        <v>45190</v>
      </c>
      <c r="B633" s="4"/>
      <c r="C633" s="169" t="s">
        <v>603</v>
      </c>
      <c r="D633" s="304">
        <v>55</v>
      </c>
      <c r="H633" s="216"/>
      <c r="I633" s="216"/>
      <c r="J633" s="216"/>
      <c r="K633" s="216"/>
      <c r="L633" s="216"/>
      <c r="M633" s="216"/>
      <c r="N633" s="216"/>
      <c r="P633" s="216"/>
      <c r="Q633" s="304">
        <v>55</v>
      </c>
      <c r="R633" s="216"/>
      <c r="S633" s="216"/>
      <c r="T633" s="216"/>
      <c r="U633" s="216"/>
      <c r="V633" s="216"/>
      <c r="W633" s="216"/>
      <c r="X633" s="216"/>
      <c r="Y633" s="216"/>
      <c r="Z633" s="216"/>
      <c r="AA633" s="374"/>
      <c r="AB633" s="216"/>
      <c r="AC633" s="216"/>
      <c r="AD633" s="216"/>
      <c r="AE633" s="216"/>
      <c r="AF633" s="216"/>
      <c r="AG633" s="212"/>
      <c r="AH633" s="184"/>
      <c r="AI633" s="227"/>
      <c r="AJ633" s="51"/>
      <c r="AK633" s="51"/>
      <c r="AL633" s="264"/>
      <c r="AM633" s="321"/>
      <c r="AN633" s="228"/>
      <c r="AO633" s="229"/>
      <c r="AP633" s="326"/>
      <c r="AQ633" s="329"/>
      <c r="AR633" s="337"/>
      <c r="AS633" s="321"/>
      <c r="AT633" s="228"/>
      <c r="AU633" s="228"/>
      <c r="AV633" s="229"/>
      <c r="AW633" s="229"/>
      <c r="AX633" s="229"/>
      <c r="AY633" s="329"/>
      <c r="AZ633" s="329"/>
      <c r="BA633" s="337"/>
      <c r="BB633" s="321"/>
      <c r="BC633" s="228"/>
      <c r="BD633" s="229"/>
      <c r="BE633" s="326"/>
      <c r="BF633" s="329"/>
      <c r="BG633" s="337"/>
      <c r="BH633" s="337"/>
      <c r="BI633" s="321"/>
      <c r="BJ633" s="51"/>
      <c r="BK633" s="51"/>
      <c r="BL633" s="326"/>
      <c r="BM633" s="329"/>
      <c r="BN633" s="337"/>
      <c r="BO633" s="321"/>
      <c r="BP633" s="228"/>
      <c r="BQ633" s="228"/>
      <c r="BR633" s="51"/>
      <c r="BS633" s="326"/>
      <c r="BT633" s="326"/>
    </row>
    <row r="634" spans="1:72" x14ac:dyDescent="0.25">
      <c r="A634" s="172">
        <v>45190</v>
      </c>
      <c r="B634" s="4"/>
      <c r="C634" s="169" t="s">
        <v>597</v>
      </c>
      <c r="D634" s="304">
        <v>5</v>
      </c>
      <c r="H634" s="216"/>
      <c r="I634" s="216"/>
      <c r="J634" s="216"/>
      <c r="K634" s="216"/>
      <c r="L634" s="216"/>
      <c r="M634" s="216"/>
      <c r="N634" s="216"/>
      <c r="P634" s="216"/>
      <c r="Q634" s="304">
        <v>5</v>
      </c>
      <c r="R634" s="216"/>
      <c r="S634" s="216"/>
      <c r="T634" s="216"/>
      <c r="U634" s="216"/>
      <c r="V634" s="216"/>
      <c r="W634" s="216"/>
      <c r="X634" s="216"/>
      <c r="Y634" s="216"/>
      <c r="Z634" s="216"/>
      <c r="AA634" s="374"/>
      <c r="AB634" s="216"/>
      <c r="AC634" s="216"/>
      <c r="AD634" s="216"/>
      <c r="AE634" s="216"/>
      <c r="AF634" s="216"/>
      <c r="AG634" s="212"/>
      <c r="AH634" s="15"/>
      <c r="AI634" s="51"/>
      <c r="AJ634" s="51"/>
      <c r="AK634" s="51"/>
      <c r="AL634" s="264"/>
      <c r="AM634" s="321"/>
      <c r="AN634" s="228"/>
      <c r="AO634" s="229"/>
      <c r="AP634" s="326"/>
      <c r="AQ634" s="329"/>
      <c r="AR634" s="337"/>
      <c r="AS634" s="321"/>
      <c r="AT634" s="228"/>
      <c r="AU634" s="228"/>
      <c r="AV634" s="229"/>
      <c r="AW634" s="229"/>
      <c r="AX634" s="229"/>
      <c r="AY634" s="329"/>
      <c r="AZ634" s="329"/>
      <c r="BA634" s="337"/>
      <c r="BB634" s="321"/>
      <c r="BC634" s="228"/>
      <c r="BD634" s="229"/>
      <c r="BE634" s="326"/>
      <c r="BF634" s="329"/>
      <c r="BG634" s="337"/>
      <c r="BH634" s="337"/>
      <c r="BI634" s="321"/>
      <c r="BJ634" s="51"/>
      <c r="BK634" s="51"/>
      <c r="BL634" s="326"/>
      <c r="BM634" s="329"/>
      <c r="BN634" s="337"/>
      <c r="BO634" s="321"/>
      <c r="BP634" s="228"/>
      <c r="BQ634" s="228"/>
      <c r="BR634" s="51"/>
      <c r="BS634" s="326"/>
      <c r="BT634" s="326"/>
    </row>
    <row r="635" spans="1:72" x14ac:dyDescent="0.25">
      <c r="A635" s="170">
        <v>45195</v>
      </c>
      <c r="B635" s="4"/>
      <c r="C635" s="169" t="s">
        <v>604</v>
      </c>
      <c r="D635" s="304">
        <v>50</v>
      </c>
      <c r="H635" s="216"/>
      <c r="I635" s="216"/>
      <c r="J635" s="216"/>
      <c r="K635" s="216"/>
      <c r="L635" s="216"/>
      <c r="M635" s="216"/>
      <c r="N635" s="216"/>
      <c r="P635" s="216"/>
      <c r="Q635" s="216">
        <v>50</v>
      </c>
      <c r="R635" s="216"/>
      <c r="S635" s="216"/>
      <c r="T635" s="216"/>
      <c r="U635" s="216"/>
      <c r="V635" s="216"/>
      <c r="W635" s="216"/>
      <c r="X635" s="216"/>
      <c r="Y635" s="216"/>
      <c r="Z635" s="216"/>
      <c r="AA635" s="374"/>
      <c r="AB635" s="216"/>
      <c r="AC635" s="216"/>
      <c r="AD635" s="216"/>
      <c r="AE635" s="216"/>
      <c r="AF635" s="216"/>
      <c r="AG635" s="212"/>
      <c r="AH635" s="15"/>
      <c r="AI635" s="51"/>
      <c r="AJ635" s="51"/>
      <c r="AK635" s="51"/>
      <c r="AL635" s="264"/>
      <c r="AM635" s="321"/>
      <c r="AN635" s="228"/>
      <c r="AO635" s="229"/>
      <c r="AP635" s="326"/>
      <c r="AQ635" s="329"/>
      <c r="AR635" s="337"/>
      <c r="AS635" s="321"/>
      <c r="AT635" s="228"/>
      <c r="AU635" s="228"/>
      <c r="AV635" s="229"/>
      <c r="AW635" s="229"/>
      <c r="AX635" s="229"/>
      <c r="AY635" s="329"/>
      <c r="AZ635" s="329"/>
      <c r="BA635" s="337"/>
      <c r="BB635" s="321"/>
      <c r="BC635" s="228"/>
      <c r="BD635" s="229"/>
      <c r="BE635" s="326"/>
      <c r="BF635" s="329"/>
      <c r="BG635" s="337"/>
      <c r="BH635" s="337"/>
      <c r="BI635" s="321"/>
      <c r="BJ635" s="51"/>
      <c r="BK635" s="51"/>
      <c r="BL635" s="326"/>
      <c r="BM635" s="329"/>
      <c r="BN635" s="337"/>
      <c r="BO635" s="321"/>
      <c r="BP635" s="228"/>
      <c r="BQ635" s="228"/>
      <c r="BR635" s="51"/>
      <c r="BS635" s="326"/>
      <c r="BT635" s="326"/>
    </row>
    <row r="636" spans="1:72" x14ac:dyDescent="0.25">
      <c r="A636" s="170">
        <v>45198</v>
      </c>
      <c r="B636" s="4"/>
      <c r="C636" s="169" t="s">
        <v>633</v>
      </c>
      <c r="D636" s="304">
        <v>25</v>
      </c>
      <c r="H636" s="216"/>
      <c r="I636" s="216"/>
      <c r="J636" s="216"/>
      <c r="K636" s="216"/>
      <c r="L636" s="216"/>
      <c r="M636" s="216"/>
      <c r="N636" s="216"/>
      <c r="P636" s="216"/>
      <c r="Q636" s="216">
        <v>25</v>
      </c>
      <c r="R636" s="216"/>
      <c r="S636" s="216"/>
      <c r="T636" s="216"/>
      <c r="U636" s="216"/>
      <c r="V636" s="216"/>
      <c r="W636" s="216"/>
      <c r="X636" s="216"/>
      <c r="Y636" s="216"/>
      <c r="Z636" s="216"/>
      <c r="AA636" s="374"/>
      <c r="AB636" s="216"/>
      <c r="AC636" s="216"/>
      <c r="AD636" s="216"/>
      <c r="AE636" s="216"/>
      <c r="AF636" s="216"/>
      <c r="AG636" s="411" t="s">
        <v>616</v>
      </c>
      <c r="AH636" s="433"/>
      <c r="AI636" s="407"/>
      <c r="AJ636" s="407"/>
      <c r="AK636" s="407"/>
      <c r="AL636" s="406"/>
      <c r="AM636" s="407"/>
      <c r="AN636" s="407"/>
      <c r="AO636" s="407"/>
      <c r="AP636" s="407"/>
      <c r="AQ636" s="407"/>
      <c r="AR636" s="407"/>
      <c r="AS636" s="407"/>
      <c r="AT636" s="407"/>
      <c r="AU636" s="407"/>
      <c r="AV636" s="407"/>
      <c r="AW636" s="407"/>
      <c r="AX636" s="407"/>
      <c r="AY636" s="407"/>
      <c r="AZ636" s="407"/>
      <c r="BA636" s="407"/>
      <c r="BB636" s="407"/>
      <c r="BC636" s="407"/>
      <c r="BD636" s="404"/>
      <c r="BE636" s="407"/>
      <c r="BF636" s="407"/>
      <c r="BG636" s="407"/>
      <c r="BH636" s="407"/>
      <c r="BI636" s="407"/>
      <c r="BJ636" s="407"/>
      <c r="BK636" s="407"/>
      <c r="BL636" s="407"/>
      <c r="BM636" s="407"/>
      <c r="BN636" s="407"/>
      <c r="BO636" s="407"/>
      <c r="BP636" s="407"/>
      <c r="BQ636" s="407"/>
      <c r="BR636" s="407"/>
      <c r="BS636" s="407"/>
      <c r="BT636" s="407"/>
    </row>
    <row r="637" spans="1:72" x14ac:dyDescent="0.25">
      <c r="A637" s="402" t="s">
        <v>616</v>
      </c>
      <c r="B637" s="403"/>
      <c r="C637" s="533"/>
      <c r="D637" s="404"/>
      <c r="E637" s="405"/>
      <c r="F637" s="405"/>
      <c r="G637" s="406"/>
      <c r="H637" s="407"/>
      <c r="I637" s="407"/>
      <c r="J637" s="407"/>
      <c r="K637" s="407"/>
      <c r="L637" s="407"/>
      <c r="M637" s="407"/>
      <c r="N637" s="407"/>
      <c r="O637" s="407"/>
      <c r="P637" s="407"/>
      <c r="Q637" s="407"/>
      <c r="R637" s="407"/>
      <c r="S637" s="407"/>
      <c r="T637" s="407"/>
      <c r="U637" s="407"/>
      <c r="V637" s="407"/>
      <c r="W637" s="407"/>
      <c r="X637" s="407"/>
      <c r="Y637" s="407"/>
      <c r="Z637" s="407"/>
      <c r="AA637" s="407"/>
      <c r="AB637" s="407"/>
      <c r="AC637" s="407"/>
      <c r="AD637" s="407"/>
      <c r="AE637" s="408"/>
      <c r="AF637" s="408"/>
      <c r="AG637" s="212">
        <v>45201</v>
      </c>
      <c r="AH637" s="15" t="s">
        <v>647</v>
      </c>
      <c r="AI637" s="51">
        <v>85.82</v>
      </c>
      <c r="AJ637" s="51"/>
      <c r="AK637" s="51"/>
      <c r="AL637" s="264"/>
      <c r="AM637" s="321"/>
      <c r="AN637" s="228"/>
      <c r="AO637" s="229"/>
      <c r="AP637" s="326"/>
      <c r="AQ637" s="329"/>
      <c r="AR637" s="337"/>
      <c r="AS637" s="321"/>
      <c r="AT637" s="228"/>
      <c r="AU637" s="228"/>
      <c r="AV637" s="229"/>
      <c r="AW637" s="229"/>
      <c r="AX637" s="229"/>
      <c r="AY637" s="329"/>
      <c r="AZ637" s="329"/>
      <c r="BA637" s="337"/>
      <c r="BB637" s="321"/>
      <c r="BC637" s="228"/>
      <c r="BD637" s="229"/>
      <c r="BE637" s="326"/>
      <c r="BF637" s="329"/>
      <c r="BG637" s="337"/>
      <c r="BH637" s="337"/>
      <c r="BI637" s="321"/>
      <c r="BJ637" s="51"/>
      <c r="BK637" s="51"/>
      <c r="BL637" s="326"/>
      <c r="BM637" s="329"/>
      <c r="BN637" s="337"/>
      <c r="BO637" s="321">
        <v>85.82</v>
      </c>
      <c r="BP637" s="228"/>
      <c r="BQ637" s="228"/>
      <c r="BR637" s="51"/>
      <c r="BS637" s="326"/>
      <c r="BT637" s="326"/>
    </row>
    <row r="638" spans="1:72" x14ac:dyDescent="0.25">
      <c r="A638" s="170">
        <v>45201</v>
      </c>
      <c r="B638" s="4"/>
      <c r="C638" s="169" t="s">
        <v>634</v>
      </c>
      <c r="D638" s="304">
        <v>311.45</v>
      </c>
      <c r="H638" s="216"/>
      <c r="I638" s="216"/>
      <c r="J638" s="216"/>
      <c r="K638" s="216"/>
      <c r="L638" s="216"/>
      <c r="M638" s="216"/>
      <c r="N638" s="216"/>
      <c r="P638" s="216"/>
      <c r="Q638" s="216"/>
      <c r="R638" s="216"/>
      <c r="S638" s="216"/>
      <c r="T638" s="216"/>
      <c r="U638" s="216"/>
      <c r="V638" s="216"/>
      <c r="W638" s="216"/>
      <c r="X638" s="216"/>
      <c r="Y638" s="216"/>
      <c r="Z638" s="216"/>
      <c r="AA638" s="304">
        <v>311.45</v>
      </c>
      <c r="AB638" s="216"/>
      <c r="AC638" s="216"/>
      <c r="AD638" s="216"/>
      <c r="AE638" s="216"/>
      <c r="AF638" s="216"/>
      <c r="AG638" s="212" t="s">
        <v>648</v>
      </c>
      <c r="AH638" s="15" t="s">
        <v>618</v>
      </c>
      <c r="AI638" s="51">
        <v>29.99</v>
      </c>
      <c r="AJ638" s="51"/>
      <c r="AK638" s="51"/>
      <c r="AL638" s="264"/>
      <c r="AM638" s="321"/>
      <c r="AN638" s="228"/>
      <c r="AO638" s="229"/>
      <c r="AP638" s="51">
        <v>29.99</v>
      </c>
      <c r="AQ638" s="329"/>
      <c r="AR638" s="337"/>
      <c r="AS638" s="321"/>
      <c r="AT638" s="228"/>
      <c r="AU638" s="228"/>
      <c r="AV638" s="229"/>
      <c r="AW638" s="229"/>
      <c r="AX638" s="229"/>
      <c r="AY638" s="329"/>
      <c r="AZ638" s="329"/>
      <c r="BA638" s="337"/>
      <c r="BB638" s="321"/>
      <c r="BC638" s="228"/>
      <c r="BD638" s="229"/>
      <c r="BE638" s="326"/>
      <c r="BF638" s="329"/>
      <c r="BG638" s="337"/>
      <c r="BH638" s="337"/>
      <c r="BI638" s="321"/>
      <c r="BJ638" s="51"/>
      <c r="BK638" s="51"/>
      <c r="BL638" s="326"/>
      <c r="BM638" s="329"/>
      <c r="BN638" s="337"/>
      <c r="BO638" s="321"/>
      <c r="BP638" s="228"/>
      <c r="BQ638" s="228"/>
      <c r="BR638" s="51"/>
      <c r="BS638" s="326"/>
      <c r="BT638" s="326"/>
    </row>
    <row r="639" spans="1:72" x14ac:dyDescent="0.25">
      <c r="A639" s="170">
        <v>45201</v>
      </c>
      <c r="B639" s="4"/>
      <c r="C639" s="169" t="s">
        <v>635</v>
      </c>
      <c r="D639" s="304">
        <v>23.95</v>
      </c>
      <c r="H639" s="216"/>
      <c r="I639" s="216"/>
      <c r="J639" s="216"/>
      <c r="K639" s="216"/>
      <c r="L639" s="216"/>
      <c r="M639" s="216"/>
      <c r="N639" s="216"/>
      <c r="P639" s="216"/>
      <c r="Q639" s="216"/>
      <c r="R639" s="216"/>
      <c r="S639" s="216"/>
      <c r="T639" s="216"/>
      <c r="U639" s="216"/>
      <c r="V639" s="216"/>
      <c r="W639" s="216"/>
      <c r="X639" s="216"/>
      <c r="Y639" s="216"/>
      <c r="Z639" s="216"/>
      <c r="AA639" s="304">
        <v>23.95</v>
      </c>
      <c r="AB639" s="216"/>
      <c r="AC639" s="216"/>
      <c r="AD639" s="216"/>
      <c r="AE639" s="216"/>
      <c r="AF639" s="216"/>
      <c r="AG639" s="212">
        <v>45204</v>
      </c>
      <c r="AH639" s="15" t="s">
        <v>619</v>
      </c>
      <c r="AI639" s="51">
        <v>10</v>
      </c>
      <c r="AJ639" s="51"/>
      <c r="AK639" s="51"/>
      <c r="AL639" s="264"/>
      <c r="AM639" s="321"/>
      <c r="AN639" s="228"/>
      <c r="AO639" s="229"/>
      <c r="AP639" s="51">
        <v>10</v>
      </c>
      <c r="AQ639" s="329"/>
      <c r="AR639" s="337"/>
      <c r="AS639" s="321"/>
      <c r="AT639" s="228"/>
      <c r="AU639" s="228"/>
      <c r="AV639" s="229"/>
      <c r="AW639" s="229"/>
      <c r="AX639" s="229"/>
      <c r="AY639" s="329"/>
      <c r="AZ639" s="329"/>
      <c r="BA639" s="337"/>
      <c r="BB639" s="321"/>
      <c r="BC639" s="228"/>
      <c r="BD639" s="229"/>
      <c r="BE639" s="326"/>
      <c r="BF639" s="329"/>
      <c r="BG639" s="337"/>
      <c r="BH639" s="337"/>
      <c r="BI639" s="321"/>
      <c r="BJ639" s="51"/>
      <c r="BK639" s="51"/>
      <c r="BL639" s="326"/>
      <c r="BM639" s="329"/>
      <c r="BN639" s="337"/>
      <c r="BO639" s="321"/>
      <c r="BP639" s="228"/>
      <c r="BQ639" s="228"/>
      <c r="BR639" s="51"/>
      <c r="BS639" s="326"/>
      <c r="BT639" s="326"/>
    </row>
    <row r="640" spans="1:72" x14ac:dyDescent="0.25">
      <c r="A640" s="170">
        <v>45203</v>
      </c>
      <c r="B640" s="4"/>
      <c r="C640" s="169" t="s">
        <v>636</v>
      </c>
      <c r="D640" s="304">
        <v>406.94</v>
      </c>
      <c r="H640" s="216"/>
      <c r="I640" s="216"/>
      <c r="J640" s="216"/>
      <c r="K640" s="216"/>
      <c r="L640" s="216"/>
      <c r="M640" s="216"/>
      <c r="N640" s="216"/>
      <c r="P640" s="216"/>
      <c r="Q640" s="216"/>
      <c r="R640" s="216"/>
      <c r="S640" s="216"/>
      <c r="T640" s="216"/>
      <c r="U640" s="216">
        <v>406.94</v>
      </c>
      <c r="V640" s="216"/>
      <c r="W640" s="216"/>
      <c r="X640" s="216"/>
      <c r="Y640" s="216"/>
      <c r="Z640" s="216"/>
      <c r="AA640" s="374"/>
      <c r="AB640" s="216"/>
      <c r="AC640" s="216"/>
      <c r="AD640" s="216"/>
      <c r="AE640" s="216"/>
      <c r="AF640" s="216"/>
      <c r="AG640" s="212">
        <v>45204</v>
      </c>
      <c r="AH640" s="15" t="s">
        <v>620</v>
      </c>
      <c r="AI640" s="51">
        <v>139.05000000000001</v>
      </c>
      <c r="AJ640" s="51"/>
      <c r="AK640" s="51"/>
      <c r="AL640" s="264"/>
      <c r="AM640" s="321"/>
      <c r="AN640" s="228"/>
      <c r="AO640" s="229"/>
      <c r="AP640" s="51">
        <v>139.05000000000001</v>
      </c>
      <c r="AQ640" s="329"/>
      <c r="AR640" s="337"/>
      <c r="AS640" s="321"/>
      <c r="AT640" s="228"/>
      <c r="AU640" s="228"/>
      <c r="AV640" s="229"/>
      <c r="AW640" s="229"/>
      <c r="AX640" s="229"/>
      <c r="AY640" s="329"/>
      <c r="AZ640" s="329"/>
      <c r="BA640" s="337"/>
      <c r="BB640" s="321"/>
      <c r="BC640" s="228"/>
      <c r="BD640" s="229"/>
      <c r="BE640" s="326"/>
      <c r="BF640" s="329"/>
      <c r="BG640" s="337"/>
      <c r="BH640" s="337"/>
      <c r="BI640" s="321"/>
      <c r="BJ640" s="51"/>
      <c r="BK640" s="51"/>
      <c r="BL640" s="326"/>
      <c r="BM640" s="329"/>
      <c r="BN640" s="337"/>
      <c r="BO640" s="321"/>
      <c r="BP640" s="228"/>
      <c r="BQ640" s="228"/>
      <c r="BR640" s="51"/>
      <c r="BS640" s="326"/>
      <c r="BT640" s="326"/>
    </row>
    <row r="641" spans="1:72" x14ac:dyDescent="0.25">
      <c r="A641" s="170">
        <v>45204</v>
      </c>
      <c r="B641" s="4"/>
      <c r="C641" s="169" t="s">
        <v>637</v>
      </c>
      <c r="D641" s="304">
        <v>796.7</v>
      </c>
      <c r="H641" s="216"/>
      <c r="I641" s="216"/>
      <c r="J641" s="216"/>
      <c r="K641" s="216"/>
      <c r="L641" s="216"/>
      <c r="M641" s="216"/>
      <c r="N641" s="216"/>
      <c r="P641" s="216"/>
      <c r="Q641" s="216"/>
      <c r="R641" s="216"/>
      <c r="S641" s="216"/>
      <c r="T641" s="216"/>
      <c r="U641" s="216">
        <v>796.7</v>
      </c>
      <c r="V641" s="216"/>
      <c r="W641" s="216"/>
      <c r="X641" s="216"/>
      <c r="Y641" s="216"/>
      <c r="Z641" s="216"/>
      <c r="AA641" s="374"/>
      <c r="AB641" s="216"/>
      <c r="AC641" s="216"/>
      <c r="AD641" s="216"/>
      <c r="AE641" s="216"/>
      <c r="AF641" s="216"/>
      <c r="AG641" s="212">
        <v>45204</v>
      </c>
      <c r="AH641" s="15" t="s">
        <v>621</v>
      </c>
      <c r="AI641" s="51">
        <v>54.97</v>
      </c>
      <c r="AJ641" s="51"/>
      <c r="AK641" s="51"/>
      <c r="AL641" s="264"/>
      <c r="AM641" s="321"/>
      <c r="AN641" s="228"/>
      <c r="AO641" s="229"/>
      <c r="AP641" s="51">
        <v>54.97</v>
      </c>
      <c r="AQ641" s="329"/>
      <c r="AR641" s="337"/>
      <c r="AS641" s="321"/>
      <c r="AT641" s="228"/>
      <c r="AU641" s="228"/>
      <c r="AV641" s="229"/>
      <c r="AW641" s="229"/>
      <c r="AX641" s="229"/>
      <c r="AY641" s="329"/>
      <c r="AZ641" s="329"/>
      <c r="BA641" s="337"/>
      <c r="BB641" s="321"/>
      <c r="BC641" s="228"/>
      <c r="BD641" s="229"/>
      <c r="BE641" s="326"/>
      <c r="BF641" s="329"/>
      <c r="BG641" s="337"/>
      <c r="BH641" s="337"/>
      <c r="BI641" s="321"/>
      <c r="BJ641" s="51"/>
      <c r="BK641" s="51"/>
      <c r="BL641" s="326"/>
      <c r="BM641" s="329"/>
      <c r="BN641" s="337"/>
      <c r="BO641" s="321"/>
      <c r="BP641" s="228"/>
      <c r="BQ641" s="228"/>
      <c r="BR641" s="51"/>
      <c r="BS641" s="326"/>
      <c r="BT641" s="326"/>
    </row>
    <row r="642" spans="1:72" x14ac:dyDescent="0.25">
      <c r="A642" s="170">
        <v>45204</v>
      </c>
      <c r="B642" s="4"/>
      <c r="C642" s="169" t="s">
        <v>667</v>
      </c>
      <c r="D642" s="304"/>
      <c r="F642" s="343">
        <v>575</v>
      </c>
      <c r="H642" s="216"/>
      <c r="I642" s="216"/>
      <c r="J642" s="216"/>
      <c r="K642" s="216"/>
      <c r="L642" s="216"/>
      <c r="M642" s="216"/>
      <c r="N642" s="216"/>
      <c r="P642" s="216"/>
      <c r="Q642" s="216"/>
      <c r="R642" s="216"/>
      <c r="S642" s="216"/>
      <c r="T642" s="216"/>
      <c r="U642" s="216"/>
      <c r="V642" s="216"/>
      <c r="W642" s="216"/>
      <c r="X642" s="216"/>
      <c r="Y642" s="216"/>
      <c r="Z642" s="216"/>
      <c r="AA642" s="374"/>
      <c r="AB642" s="216"/>
      <c r="AC642" s="216"/>
      <c r="AD642" s="216"/>
      <c r="AE642" s="216"/>
      <c r="AF642" s="216"/>
      <c r="AG642" s="212">
        <v>45204</v>
      </c>
      <c r="AH642" s="15" t="s">
        <v>622</v>
      </c>
      <c r="AI642" s="51">
        <v>2.5</v>
      </c>
      <c r="AJ642" s="51"/>
      <c r="AK642" s="51"/>
      <c r="AL642" s="264"/>
      <c r="AM642" s="321"/>
      <c r="AN642" s="228"/>
      <c r="AO642" s="229"/>
      <c r="AP642" s="51">
        <v>2.5</v>
      </c>
      <c r="AQ642" s="329"/>
      <c r="AR642" s="337"/>
      <c r="AS642" s="321"/>
      <c r="AT642" s="228"/>
      <c r="AU642" s="228"/>
      <c r="AV642" s="229"/>
      <c r="AW642" s="229"/>
      <c r="AX642" s="229"/>
      <c r="AY642" s="329"/>
      <c r="AZ642" s="329"/>
      <c r="BA642" s="337"/>
      <c r="BB642" s="321"/>
      <c r="BC642" s="228"/>
      <c r="BD642" s="229"/>
      <c r="BE642" s="326"/>
      <c r="BF642" s="329"/>
      <c r="BG642" s="337"/>
      <c r="BH642" s="337"/>
      <c r="BI642" s="321"/>
      <c r="BJ642" s="51"/>
      <c r="BK642" s="51"/>
      <c r="BL642" s="326"/>
      <c r="BM642" s="329"/>
      <c r="BN642" s="337"/>
      <c r="BO642" s="321"/>
      <c r="BP642" s="228"/>
      <c r="BQ642" s="228"/>
      <c r="BR642" s="51"/>
      <c r="BS642" s="326"/>
      <c r="BT642" s="326"/>
    </row>
    <row r="643" spans="1:72" x14ac:dyDescent="0.25">
      <c r="A643" s="170">
        <v>45204</v>
      </c>
      <c r="B643" s="4"/>
      <c r="C643" s="169" t="s">
        <v>668</v>
      </c>
      <c r="D643" s="304"/>
      <c r="E643" s="343">
        <v>0.5</v>
      </c>
      <c r="H643" s="216"/>
      <c r="I643" s="216"/>
      <c r="J643" s="216"/>
      <c r="K643" s="216"/>
      <c r="L643" s="216"/>
      <c r="M643" s="216"/>
      <c r="N643" s="216"/>
      <c r="P643" s="216"/>
      <c r="Q643" s="216"/>
      <c r="R643" s="216"/>
      <c r="S643" s="216"/>
      <c r="T643" s="216"/>
      <c r="U643" s="216"/>
      <c r="V643" s="216"/>
      <c r="W643" s="216"/>
      <c r="X643" s="216"/>
      <c r="Y643" s="216"/>
      <c r="Z643" s="216"/>
      <c r="AA643" s="374"/>
      <c r="AB643" s="216"/>
      <c r="AC643" s="216"/>
      <c r="AD643" s="216"/>
      <c r="AE643" s="216"/>
      <c r="AF643" s="216"/>
      <c r="AG643" s="212">
        <v>45204</v>
      </c>
      <c r="AH643" s="15" t="s">
        <v>623</v>
      </c>
      <c r="AI643" s="51">
        <v>2.5</v>
      </c>
      <c r="AJ643" s="51"/>
      <c r="AK643" s="51"/>
      <c r="AL643" s="264"/>
      <c r="AM643" s="321"/>
      <c r="AN643" s="228"/>
      <c r="AO643" s="229"/>
      <c r="AP643" s="51">
        <v>2.5</v>
      </c>
      <c r="AQ643" s="329"/>
      <c r="AR643" s="337"/>
      <c r="AS643" s="321"/>
      <c r="AT643" s="228"/>
      <c r="AU643" s="228"/>
      <c r="AV643" s="229"/>
      <c r="AW643" s="229"/>
      <c r="AX643" s="229"/>
      <c r="AY643" s="329"/>
      <c r="AZ643" s="329"/>
      <c r="BA643" s="337"/>
      <c r="BB643" s="321"/>
      <c r="BC643" s="228"/>
      <c r="BD643" s="229"/>
      <c r="BE643" s="326"/>
      <c r="BF643" s="329"/>
      <c r="BG643" s="337"/>
      <c r="BH643" s="337"/>
      <c r="BI643" s="321"/>
      <c r="BJ643" s="51"/>
      <c r="BK643" s="51"/>
      <c r="BL643" s="326"/>
      <c r="BM643" s="329"/>
      <c r="BN643" s="337"/>
      <c r="BO643" s="321"/>
      <c r="BP643" s="228"/>
      <c r="BQ643" s="228"/>
      <c r="BR643" s="51"/>
      <c r="BS643" s="326"/>
      <c r="BT643" s="326"/>
    </row>
    <row r="644" spans="1:72" x14ac:dyDescent="0.25">
      <c r="A644" s="170"/>
      <c r="B644" s="4"/>
      <c r="C644" s="169"/>
      <c r="D644" s="304"/>
      <c r="H644" s="216"/>
      <c r="I644" s="216"/>
      <c r="J644" s="216"/>
      <c r="K644" s="216"/>
      <c r="L644" s="216"/>
      <c r="M644" s="216"/>
      <c r="N644" s="216"/>
      <c r="P644" s="216"/>
      <c r="Q644" s="216"/>
      <c r="R644" s="216"/>
      <c r="S644" s="216"/>
      <c r="T644" s="216"/>
      <c r="U644" s="216"/>
      <c r="V644" s="216"/>
      <c r="W644" s="216"/>
      <c r="X644" s="216"/>
      <c r="Y644" s="216"/>
      <c r="Z644" s="216"/>
      <c r="AA644" s="374"/>
      <c r="AB644" s="216"/>
      <c r="AC644" s="216"/>
      <c r="AD644" s="216"/>
      <c r="AE644" s="216"/>
      <c r="AF644" s="216"/>
      <c r="AG644" s="212">
        <v>45204</v>
      </c>
      <c r="AH644" s="15" t="s">
        <v>624</v>
      </c>
      <c r="AI644" s="51">
        <v>2.5</v>
      </c>
      <c r="AJ644" s="51"/>
      <c r="AK644" s="51"/>
      <c r="AL644" s="264"/>
      <c r="AM644" s="321"/>
      <c r="AN644" s="228"/>
      <c r="AO644" s="229"/>
      <c r="AP644" s="51">
        <v>2.5</v>
      </c>
      <c r="AQ644" s="329"/>
      <c r="AR644" s="337"/>
      <c r="AS644" s="321"/>
      <c r="AT644" s="228"/>
      <c r="AU644" s="228"/>
      <c r="AV644" s="229"/>
      <c r="AW644" s="229"/>
      <c r="AX644" s="229"/>
      <c r="AY644" s="329"/>
      <c r="AZ644" s="329"/>
      <c r="BA644" s="337"/>
      <c r="BB644" s="321"/>
      <c r="BC644" s="228"/>
      <c r="BD644" s="229"/>
      <c r="BE644" s="326"/>
      <c r="BF644" s="329"/>
      <c r="BG644" s="337"/>
      <c r="BH644" s="337"/>
      <c r="BI644" s="321"/>
      <c r="BJ644" s="51"/>
      <c r="BK644" s="51"/>
      <c r="BL644" s="326"/>
      <c r="BM644" s="329"/>
      <c r="BN644" s="337"/>
      <c r="BO644" s="321"/>
      <c r="BP644" s="228"/>
      <c r="BQ644" s="228"/>
      <c r="BR644" s="51"/>
      <c r="BS644" s="326"/>
      <c r="BT644" s="326"/>
    </row>
    <row r="645" spans="1:72" x14ac:dyDescent="0.25">
      <c r="A645" s="170"/>
      <c r="B645" s="4"/>
      <c r="C645" s="169"/>
      <c r="D645" s="304"/>
      <c r="H645" s="216"/>
      <c r="I645" s="216"/>
      <c r="J645" s="216"/>
      <c r="K645" s="216"/>
      <c r="L645" s="216"/>
      <c r="M645" s="216"/>
      <c r="N645" s="216"/>
      <c r="P645" s="216"/>
      <c r="Q645" s="216"/>
      <c r="R645" s="216"/>
      <c r="S645" s="216"/>
      <c r="T645" s="216"/>
      <c r="U645" s="216"/>
      <c r="V645" s="216"/>
      <c r="W645" s="216"/>
      <c r="X645" s="216"/>
      <c r="Y645" s="216"/>
      <c r="Z645" s="216"/>
      <c r="AA645" s="374"/>
      <c r="AB645" s="216"/>
      <c r="AC645" s="216"/>
      <c r="AD645" s="216"/>
      <c r="AE645" s="216"/>
      <c r="AF645" s="216"/>
      <c r="AG645" s="212">
        <v>45204</v>
      </c>
      <c r="AH645" s="15" t="s">
        <v>625</v>
      </c>
      <c r="AI645" s="51">
        <v>2.5</v>
      </c>
      <c r="AJ645" s="51"/>
      <c r="AK645" s="51"/>
      <c r="AL645" s="264"/>
      <c r="AM645" s="321"/>
      <c r="AN645" s="228"/>
      <c r="AO645" s="229"/>
      <c r="AP645" s="51">
        <v>2.5</v>
      </c>
      <c r="AQ645" s="329"/>
      <c r="AR645" s="337"/>
      <c r="AS645" s="321"/>
      <c r="AT645" s="228"/>
      <c r="AU645" s="228"/>
      <c r="AV645" s="229"/>
      <c r="AW645" s="229"/>
      <c r="AX645" s="229"/>
      <c r="AY645" s="329"/>
      <c r="AZ645" s="329"/>
      <c r="BA645" s="337"/>
      <c r="BB645" s="321"/>
      <c r="BC645" s="228"/>
      <c r="BD645" s="229"/>
      <c r="BE645" s="326"/>
      <c r="BF645" s="329"/>
      <c r="BG645" s="337"/>
      <c r="BH645" s="337"/>
      <c r="BI645" s="321"/>
      <c r="BJ645" s="51"/>
      <c r="BK645" s="51"/>
      <c r="BL645" s="326"/>
      <c r="BM645" s="329"/>
      <c r="BN645" s="337"/>
      <c r="BO645" s="321"/>
      <c r="BP645" s="228"/>
      <c r="BQ645" s="228"/>
      <c r="BR645" s="51"/>
      <c r="BS645" s="326"/>
      <c r="BT645" s="326"/>
    </row>
    <row r="646" spans="1:72" x14ac:dyDescent="0.25">
      <c r="A646" s="170"/>
      <c r="B646" s="4"/>
      <c r="C646" s="169"/>
      <c r="D646" s="304"/>
      <c r="H646" s="216"/>
      <c r="I646" s="216"/>
      <c r="J646" s="216"/>
      <c r="K646" s="216"/>
      <c r="L646" s="216"/>
      <c r="M646" s="216"/>
      <c r="N646" s="216"/>
      <c r="P646" s="216"/>
      <c r="Q646" s="216"/>
      <c r="R646" s="216"/>
      <c r="S646" s="216"/>
      <c r="T646" s="216"/>
      <c r="U646" s="216"/>
      <c r="V646" s="216"/>
      <c r="W646" s="216"/>
      <c r="X646" s="216"/>
      <c r="Y646" s="216"/>
      <c r="Z646" s="216"/>
      <c r="AA646" s="374"/>
      <c r="AB646" s="216"/>
      <c r="AC646" s="216"/>
      <c r="AD646" s="216"/>
      <c r="AE646" s="216"/>
      <c r="AF646" s="216"/>
      <c r="AG646" s="212">
        <v>45204</v>
      </c>
      <c r="AH646" s="15" t="s">
        <v>626</v>
      </c>
      <c r="AI646" s="51">
        <v>2.5</v>
      </c>
      <c r="AJ646" s="51"/>
      <c r="AK646" s="51"/>
      <c r="AL646" s="264"/>
      <c r="AM646" s="321"/>
      <c r="AN646" s="228"/>
      <c r="AO646" s="229"/>
      <c r="AP646" s="51">
        <v>2.5</v>
      </c>
      <c r="AQ646" s="329"/>
      <c r="AR646" s="337"/>
      <c r="AS646" s="321"/>
      <c r="AT646" s="228"/>
      <c r="AU646" s="228"/>
      <c r="AV646" s="229"/>
      <c r="AW646" s="229"/>
      <c r="AX646" s="229"/>
      <c r="AY646" s="329"/>
      <c r="AZ646" s="329"/>
      <c r="BA646" s="337"/>
      <c r="BB646" s="321"/>
      <c r="BC646" s="228"/>
      <c r="BD646" s="229"/>
      <c r="BE646" s="326"/>
      <c r="BF646" s="329"/>
      <c r="BG646" s="337"/>
      <c r="BH646" s="337"/>
      <c r="BI646" s="321"/>
      <c r="BJ646" s="51"/>
      <c r="BK646" s="51"/>
      <c r="BL646" s="326"/>
      <c r="BM646" s="329"/>
      <c r="BN646" s="337"/>
      <c r="BO646" s="321"/>
      <c r="BP646" s="228"/>
      <c r="BQ646" s="228"/>
      <c r="BR646" s="51"/>
      <c r="BS646" s="326"/>
      <c r="BT646" s="326"/>
    </row>
    <row r="647" spans="1:72" x14ac:dyDescent="0.25">
      <c r="A647" s="170"/>
      <c r="B647" s="4"/>
      <c r="C647" s="169"/>
      <c r="D647" s="304"/>
      <c r="H647" s="216"/>
      <c r="I647" s="216"/>
      <c r="J647" s="216"/>
      <c r="K647" s="216"/>
      <c r="L647" s="216"/>
      <c r="M647" s="216"/>
      <c r="N647" s="216"/>
      <c r="P647" s="216"/>
      <c r="Q647" s="216"/>
      <c r="R647" s="216"/>
      <c r="S647" s="216"/>
      <c r="T647" s="216"/>
      <c r="U647" s="216"/>
      <c r="V647" s="216"/>
      <c r="W647" s="216"/>
      <c r="X647" s="216"/>
      <c r="Y647" s="216"/>
      <c r="Z647" s="216"/>
      <c r="AA647" s="374"/>
      <c r="AB647" s="216"/>
      <c r="AC647" s="216"/>
      <c r="AD647" s="216"/>
      <c r="AE647" s="216"/>
      <c r="AF647" s="216"/>
      <c r="AG647" s="212">
        <v>45204</v>
      </c>
      <c r="AH647" s="15" t="s">
        <v>627</v>
      </c>
      <c r="AI647" s="51">
        <v>2.5</v>
      </c>
      <c r="AJ647" s="51"/>
      <c r="AK647" s="51"/>
      <c r="AL647" s="264"/>
      <c r="AM647" s="321"/>
      <c r="AN647" s="228"/>
      <c r="AO647" s="229"/>
      <c r="AP647" s="51">
        <v>2.5</v>
      </c>
      <c r="AQ647" s="329"/>
      <c r="AR647" s="337"/>
      <c r="AS647" s="321"/>
      <c r="AT647" s="228"/>
      <c r="AU647" s="228"/>
      <c r="AV647" s="229"/>
      <c r="AW647" s="229"/>
      <c r="AX647" s="229"/>
      <c r="AY647" s="329"/>
      <c r="AZ647" s="329"/>
      <c r="BA647" s="337"/>
      <c r="BB647" s="321"/>
      <c r="BC647" s="228"/>
      <c r="BD647" s="229"/>
      <c r="BE647" s="326"/>
      <c r="BF647" s="329"/>
      <c r="BG647" s="337"/>
      <c r="BH647" s="337"/>
      <c r="BI647" s="321"/>
      <c r="BJ647" s="51"/>
      <c r="BK647" s="51"/>
      <c r="BL647" s="326"/>
      <c r="BM647" s="329"/>
      <c r="BN647" s="337"/>
      <c r="BO647" s="321"/>
      <c r="BP647" s="228"/>
      <c r="BQ647" s="228"/>
      <c r="BR647" s="51"/>
      <c r="BS647" s="326"/>
      <c r="BT647" s="326"/>
    </row>
    <row r="648" spans="1:72" x14ac:dyDescent="0.25">
      <c r="A648" s="170"/>
      <c r="B648" s="4"/>
      <c r="C648" s="169"/>
      <c r="D648" s="304"/>
      <c r="H648" s="216"/>
      <c r="I648" s="216"/>
      <c r="J648" s="216"/>
      <c r="K648" s="216"/>
      <c r="L648" s="216"/>
      <c r="M648" s="216"/>
      <c r="N648" s="216"/>
      <c r="P648" s="216"/>
      <c r="Q648" s="216"/>
      <c r="R648" s="216"/>
      <c r="S648" s="216"/>
      <c r="T648" s="216"/>
      <c r="U648" s="216"/>
      <c r="V648" s="216"/>
      <c r="W648" s="216"/>
      <c r="X648" s="216"/>
      <c r="Y648" s="216"/>
      <c r="Z648" s="216"/>
      <c r="AA648" s="374"/>
      <c r="AB648" s="216"/>
      <c r="AC648" s="216"/>
      <c r="AD648" s="216"/>
      <c r="AE648" s="216"/>
      <c r="AF648" s="216"/>
      <c r="AG648" s="212">
        <v>45204</v>
      </c>
      <c r="AH648" s="15" t="s">
        <v>628</v>
      </c>
      <c r="AI648" s="51">
        <v>2.5</v>
      </c>
      <c r="AJ648" s="51"/>
      <c r="AK648" s="51"/>
      <c r="AL648" s="264"/>
      <c r="AM648" s="321"/>
      <c r="AN648" s="228"/>
      <c r="AO648" s="229"/>
      <c r="AP648" s="51">
        <v>2.5</v>
      </c>
      <c r="AQ648" s="329"/>
      <c r="AR648" s="337"/>
      <c r="AS648" s="321"/>
      <c r="AT648" s="228"/>
      <c r="AU648" s="228"/>
      <c r="AV648" s="229"/>
      <c r="AW648" s="229"/>
      <c r="AX648" s="229"/>
      <c r="AY648" s="329"/>
      <c r="AZ648" s="329"/>
      <c r="BA648" s="337"/>
      <c r="BB648" s="321"/>
      <c r="BC648" s="228"/>
      <c r="BD648" s="229"/>
      <c r="BE648" s="326"/>
      <c r="BF648" s="329"/>
      <c r="BG648" s="337"/>
      <c r="BH648" s="337"/>
      <c r="BI648" s="321"/>
      <c r="BJ648" s="51"/>
      <c r="BK648" s="51"/>
      <c r="BL648" s="326"/>
      <c r="BM648" s="329"/>
      <c r="BN648" s="337"/>
      <c r="BO648" s="321"/>
      <c r="BP648" s="228"/>
      <c r="BQ648" s="228"/>
      <c r="BR648" s="51"/>
      <c r="BS648" s="326"/>
      <c r="BT648" s="326"/>
    </row>
    <row r="649" spans="1:72" x14ac:dyDescent="0.25">
      <c r="A649" s="170"/>
      <c r="B649" s="4"/>
      <c r="C649" s="169"/>
      <c r="D649" s="304"/>
      <c r="H649" s="216"/>
      <c r="I649" s="216"/>
      <c r="J649" s="216"/>
      <c r="K649" s="216"/>
      <c r="L649" s="216"/>
      <c r="M649" s="216"/>
      <c r="N649" s="216"/>
      <c r="P649" s="216"/>
      <c r="Q649" s="216"/>
      <c r="R649" s="216"/>
      <c r="S649" s="216"/>
      <c r="T649" s="216"/>
      <c r="U649" s="216"/>
      <c r="V649" s="216"/>
      <c r="W649" s="216"/>
      <c r="X649" s="216"/>
      <c r="Y649" s="216"/>
      <c r="Z649" s="216"/>
      <c r="AA649" s="374"/>
      <c r="AB649" s="216"/>
      <c r="AC649" s="216"/>
      <c r="AD649" s="216"/>
      <c r="AE649" s="216"/>
      <c r="AF649" s="216"/>
      <c r="AG649" s="212">
        <v>45204</v>
      </c>
      <c r="AH649" s="15" t="s">
        <v>629</v>
      </c>
      <c r="AI649" s="51">
        <v>2.5</v>
      </c>
      <c r="AJ649" s="51"/>
      <c r="AK649" s="51"/>
      <c r="AL649" s="264"/>
      <c r="AM649" s="321"/>
      <c r="AN649" s="228"/>
      <c r="AO649" s="229"/>
      <c r="AP649" s="51">
        <v>2.5</v>
      </c>
      <c r="AQ649" s="329"/>
      <c r="AR649" s="337"/>
      <c r="AS649" s="321"/>
      <c r="AT649" s="228"/>
      <c r="AU649" s="228"/>
      <c r="AV649" s="229"/>
      <c r="AW649" s="229"/>
      <c r="AX649" s="229"/>
      <c r="AY649" s="329"/>
      <c r="AZ649" s="329"/>
      <c r="BA649" s="337"/>
      <c r="BB649" s="321"/>
      <c r="BC649" s="228"/>
      <c r="BD649" s="229"/>
      <c r="BE649" s="326"/>
      <c r="BF649" s="329"/>
      <c r="BG649" s="337"/>
      <c r="BH649" s="337"/>
      <c r="BI649" s="321"/>
      <c r="BJ649" s="51"/>
      <c r="BK649" s="51"/>
      <c r="BL649" s="326"/>
      <c r="BM649" s="329"/>
      <c r="BN649" s="337"/>
      <c r="BO649" s="321"/>
      <c r="BP649" s="228"/>
      <c r="BQ649" s="228"/>
      <c r="BR649" s="51"/>
      <c r="BS649" s="326"/>
      <c r="BT649" s="326"/>
    </row>
    <row r="650" spans="1:72" x14ac:dyDescent="0.25">
      <c r="A650" s="170"/>
      <c r="B650" s="4"/>
      <c r="C650" s="169"/>
      <c r="D650" s="304"/>
      <c r="H650" s="216"/>
      <c r="I650" s="216"/>
      <c r="J650" s="216"/>
      <c r="K650" s="216"/>
      <c r="L650" s="216"/>
      <c r="M650" s="216"/>
      <c r="N650" s="216"/>
      <c r="P650" s="216"/>
      <c r="Q650" s="216"/>
      <c r="R650" s="216"/>
      <c r="S650" s="216"/>
      <c r="T650" s="216"/>
      <c r="U650" s="216"/>
      <c r="V650" s="216"/>
      <c r="W650" s="216"/>
      <c r="X650" s="216"/>
      <c r="Y650" s="216"/>
      <c r="Z650" s="216"/>
      <c r="AA650" s="374"/>
      <c r="AB650" s="216"/>
      <c r="AC650" s="216"/>
      <c r="AD650" s="216"/>
      <c r="AE650" s="216"/>
      <c r="AF650" s="216"/>
      <c r="AG650" s="212">
        <v>45204</v>
      </c>
      <c r="AH650" s="15" t="s">
        <v>630</v>
      </c>
      <c r="AI650" s="51">
        <v>2.5</v>
      </c>
      <c r="AJ650" s="51"/>
      <c r="AK650" s="51"/>
      <c r="AL650" s="264"/>
      <c r="AM650" s="321"/>
      <c r="AN650" s="228"/>
      <c r="AO650" s="229"/>
      <c r="AP650" s="51">
        <v>2.5</v>
      </c>
      <c r="AQ650" s="329"/>
      <c r="AR650" s="337"/>
      <c r="AS650" s="321"/>
      <c r="AT650" s="228"/>
      <c r="AU650" s="228"/>
      <c r="AV650" s="229"/>
      <c r="AW650" s="229"/>
      <c r="AX650" s="229"/>
      <c r="AY650" s="329"/>
      <c r="AZ650" s="329"/>
      <c r="BA650" s="337"/>
      <c r="BB650" s="321"/>
      <c r="BC650" s="228"/>
      <c r="BD650" s="229"/>
      <c r="BE650" s="326"/>
      <c r="BF650" s="329"/>
      <c r="BG650" s="337"/>
      <c r="BH650" s="337"/>
      <c r="BI650" s="321"/>
      <c r="BJ650" s="51"/>
      <c r="BK650" s="51"/>
      <c r="BL650" s="326"/>
      <c r="BM650" s="329"/>
      <c r="BN650" s="337"/>
      <c r="BO650" s="321"/>
      <c r="BP650" s="228"/>
      <c r="BQ650" s="228"/>
      <c r="BR650" s="51"/>
      <c r="BS650" s="326"/>
      <c r="BT650" s="326"/>
    </row>
    <row r="651" spans="1:72" x14ac:dyDescent="0.25">
      <c r="A651" s="170"/>
      <c r="B651" s="4"/>
      <c r="C651" s="169"/>
      <c r="D651" s="304"/>
      <c r="H651" s="216"/>
      <c r="I651" s="216"/>
      <c r="J651" s="216"/>
      <c r="K651" s="216"/>
      <c r="L651" s="216"/>
      <c r="M651" s="216"/>
      <c r="N651" s="216"/>
      <c r="P651" s="216"/>
      <c r="Q651" s="216"/>
      <c r="R651" s="216"/>
      <c r="S651" s="216"/>
      <c r="T651" s="216"/>
      <c r="U651" s="216"/>
      <c r="V651" s="216"/>
      <c r="W651" s="216"/>
      <c r="X651" s="216"/>
      <c r="Y651" s="216"/>
      <c r="Z651" s="216"/>
      <c r="AA651" s="374"/>
      <c r="AB651" s="216"/>
      <c r="AC651" s="216"/>
      <c r="AD651" s="216"/>
      <c r="AE651" s="216"/>
      <c r="AF651" s="216"/>
      <c r="AG651" s="212">
        <v>45204</v>
      </c>
      <c r="AH651" s="15" t="s">
        <v>631</v>
      </c>
      <c r="AI651" s="51">
        <v>51</v>
      </c>
      <c r="AJ651" s="51"/>
      <c r="AK651" s="51"/>
      <c r="AL651" s="264"/>
      <c r="AM651" s="321"/>
      <c r="AN651" s="228"/>
      <c r="AO651" s="229"/>
      <c r="AP651" s="51">
        <v>51</v>
      </c>
      <c r="AQ651" s="329"/>
      <c r="AR651" s="337"/>
      <c r="AS651" s="321"/>
      <c r="AT651" s="228"/>
      <c r="AU651" s="228"/>
      <c r="AV651" s="229"/>
      <c r="AW651" s="229"/>
      <c r="AX651" s="229"/>
      <c r="AY651" s="329"/>
      <c r="AZ651" s="329"/>
      <c r="BA651" s="337"/>
      <c r="BB651" s="321"/>
      <c r="BC651" s="228"/>
      <c r="BD651" s="229"/>
      <c r="BE651" s="326"/>
      <c r="BF651" s="329"/>
      <c r="BG651" s="337"/>
      <c r="BH651" s="337"/>
      <c r="BI651" s="321"/>
      <c r="BJ651" s="51"/>
      <c r="BK651" s="51"/>
      <c r="BL651" s="326"/>
      <c r="BM651" s="329"/>
      <c r="BN651" s="337"/>
      <c r="BO651" s="321"/>
      <c r="BP651" s="228"/>
      <c r="BQ651" s="228"/>
      <c r="BR651" s="51"/>
      <c r="BS651" s="326"/>
      <c r="BT651" s="326"/>
    </row>
    <row r="652" spans="1:72" x14ac:dyDescent="0.25">
      <c r="A652" s="170"/>
      <c r="B652" s="4"/>
      <c r="C652" s="169"/>
      <c r="D652" s="304"/>
      <c r="H652" s="216"/>
      <c r="I652" s="216"/>
      <c r="J652" s="216"/>
      <c r="K652" s="216"/>
      <c r="L652" s="216"/>
      <c r="M652" s="216"/>
      <c r="N652" s="216"/>
      <c r="P652" s="216"/>
      <c r="Q652" s="216"/>
      <c r="R652" s="216"/>
      <c r="S652" s="216"/>
      <c r="T652" s="216"/>
      <c r="U652" s="216"/>
      <c r="V652" s="216"/>
      <c r="W652" s="216"/>
      <c r="X652" s="216"/>
      <c r="Y652" s="216"/>
      <c r="Z652" s="216"/>
      <c r="AA652" s="374"/>
      <c r="AB652" s="216"/>
      <c r="AC652" s="216"/>
      <c r="AD652" s="216"/>
      <c r="AE652" s="216"/>
      <c r="AF652" s="216"/>
      <c r="AG652" s="212">
        <v>45204</v>
      </c>
      <c r="AH652" s="15" t="s">
        <v>632</v>
      </c>
      <c r="AI652" s="51">
        <v>6.99</v>
      </c>
      <c r="AJ652" s="51"/>
      <c r="AK652" s="51"/>
      <c r="AL652" s="264"/>
      <c r="AM652" s="321"/>
      <c r="AN652" s="228"/>
      <c r="AO652" s="229"/>
      <c r="AP652" s="326"/>
      <c r="AQ652" s="329"/>
      <c r="AR652" s="337"/>
      <c r="AS652" s="321"/>
      <c r="AT652" s="228"/>
      <c r="AU652" s="228"/>
      <c r="AV652" s="229"/>
      <c r="AW652" s="229"/>
      <c r="AX652" s="229"/>
      <c r="AY652" s="329"/>
      <c r="AZ652" s="329"/>
      <c r="BA652" s="337"/>
      <c r="BB652" s="321"/>
      <c r="BC652" s="228"/>
      <c r="BD652" s="229"/>
      <c r="BE652" s="326"/>
      <c r="BF652" s="329"/>
      <c r="BG652" s="337"/>
      <c r="BH652" s="337"/>
      <c r="BI652" s="321"/>
      <c r="BJ652" s="51"/>
      <c r="BK652" s="51"/>
      <c r="BL652" s="326"/>
      <c r="BM652" s="329"/>
      <c r="BN652" s="337"/>
      <c r="BO652" s="51">
        <v>6.99</v>
      </c>
      <c r="BP652" s="228"/>
      <c r="BQ652" s="228"/>
      <c r="BR652" s="51"/>
      <c r="BS652" s="326"/>
      <c r="BT652" s="326"/>
    </row>
    <row r="653" spans="1:72" x14ac:dyDescent="0.25">
      <c r="A653" s="170"/>
      <c r="B653" s="4"/>
      <c r="C653" s="169"/>
      <c r="D653" s="304"/>
      <c r="H653" s="216"/>
      <c r="I653" s="216"/>
      <c r="J653" s="216"/>
      <c r="K653" s="216"/>
      <c r="L653" s="216"/>
      <c r="M653" s="216"/>
      <c r="N653" s="216"/>
      <c r="P653" s="216"/>
      <c r="Q653" s="216"/>
      <c r="R653" s="216"/>
      <c r="S653" s="216"/>
      <c r="T653" s="216"/>
      <c r="U653" s="216"/>
      <c r="V653" s="216"/>
      <c r="W653" s="216"/>
      <c r="X653" s="216"/>
      <c r="Y653" s="216"/>
      <c r="Z653" s="216"/>
      <c r="AA653" s="374"/>
      <c r="AB653" s="216"/>
      <c r="AC653" s="216"/>
      <c r="AD653" s="216"/>
      <c r="AE653" s="216"/>
      <c r="AF653" s="216"/>
      <c r="AG653" s="212">
        <v>45204</v>
      </c>
      <c r="AH653" s="15" t="s">
        <v>632</v>
      </c>
      <c r="AI653" s="51">
        <v>24</v>
      </c>
      <c r="AJ653" s="51"/>
      <c r="AK653" s="51"/>
      <c r="AL653" s="264"/>
      <c r="AM653" s="321"/>
      <c r="AN653" s="228"/>
      <c r="AO653" s="229"/>
      <c r="AP653" s="326"/>
      <c r="AQ653" s="329"/>
      <c r="AR653" s="337"/>
      <c r="AS653" s="321"/>
      <c r="AT653" s="228"/>
      <c r="AU653" s="228"/>
      <c r="AV653" s="229"/>
      <c r="AW653" s="229"/>
      <c r="AX653" s="229"/>
      <c r="AY653" s="329"/>
      <c r="AZ653" s="329"/>
      <c r="BA653" s="337"/>
      <c r="BB653" s="321"/>
      <c r="BC653" s="228"/>
      <c r="BD653" s="229"/>
      <c r="BE653" s="326"/>
      <c r="BF653" s="329"/>
      <c r="BG653" s="337"/>
      <c r="BH653" s="337"/>
      <c r="BI653" s="321"/>
      <c r="BJ653" s="51"/>
      <c r="BK653" s="51"/>
      <c r="BL653" s="326"/>
      <c r="BM653" s="329"/>
      <c r="BN653" s="337"/>
      <c r="BO653" s="51">
        <v>24</v>
      </c>
      <c r="BP653" s="228"/>
      <c r="BQ653" s="228"/>
      <c r="BR653" s="51"/>
      <c r="BS653" s="326"/>
      <c r="BT653" s="326"/>
    </row>
    <row r="654" spans="1:72" ht="30" x14ac:dyDescent="0.25">
      <c r="A654" s="170"/>
      <c r="B654" s="4"/>
      <c r="C654" s="169"/>
      <c r="D654" s="304"/>
      <c r="H654" s="216"/>
      <c r="I654" s="216"/>
      <c r="J654" s="216"/>
      <c r="K654" s="216"/>
      <c r="L654" s="216"/>
      <c r="M654" s="216"/>
      <c r="N654" s="216"/>
      <c r="P654" s="216"/>
      <c r="Q654" s="216"/>
      <c r="R654" s="216"/>
      <c r="S654" s="216"/>
      <c r="T654" s="216"/>
      <c r="U654" s="216"/>
      <c r="V654" s="216"/>
      <c r="W654" s="216"/>
      <c r="X654" s="216"/>
      <c r="Y654" s="216"/>
      <c r="Z654" s="216"/>
      <c r="AA654" s="374"/>
      <c r="AB654" s="216"/>
      <c r="AC654" s="216"/>
      <c r="AD654" s="216"/>
      <c r="AE654" s="216"/>
      <c r="AF654" s="216"/>
      <c r="AG654" s="212">
        <v>45204</v>
      </c>
      <c r="AH654" s="15" t="s">
        <v>638</v>
      </c>
      <c r="AI654" s="51">
        <v>575</v>
      </c>
      <c r="AJ654" s="51"/>
      <c r="AK654" s="51"/>
      <c r="AL654" s="264"/>
      <c r="AM654" s="321"/>
      <c r="AN654" s="228"/>
      <c r="AO654" s="229"/>
      <c r="AP654" s="326"/>
      <c r="AQ654" s="329"/>
      <c r="AR654" s="337"/>
      <c r="AS654" s="321"/>
      <c r="AT654" s="228"/>
      <c r="AU654" s="228"/>
      <c r="AV654" s="229"/>
      <c r="AW654" s="229"/>
      <c r="AX654" s="229"/>
      <c r="AY654" s="329"/>
      <c r="AZ654" s="329"/>
      <c r="BA654" s="337"/>
      <c r="BB654" s="321"/>
      <c r="BC654" s="228"/>
      <c r="BD654" s="229"/>
      <c r="BE654" s="326"/>
      <c r="BF654" s="329"/>
      <c r="BG654" s="337"/>
      <c r="BH654" s="337"/>
      <c r="BI654" s="321"/>
      <c r="BJ654" s="51"/>
      <c r="BK654" s="51"/>
      <c r="BL654" s="326"/>
      <c r="BM654" s="329"/>
      <c r="BN654" s="337"/>
      <c r="BO654" s="321">
        <v>575</v>
      </c>
      <c r="BP654" s="228"/>
      <c r="BQ654" s="228"/>
      <c r="BR654" s="51"/>
      <c r="BS654" s="326"/>
      <c r="BT654" s="326"/>
    </row>
    <row r="655" spans="1:72" x14ac:dyDescent="0.25">
      <c r="A655" s="170"/>
      <c r="B655" s="4"/>
      <c r="C655" s="169"/>
      <c r="D655" s="304"/>
      <c r="H655" s="216"/>
      <c r="I655" s="216"/>
      <c r="J655" s="216"/>
      <c r="K655" s="216"/>
      <c r="L655" s="216"/>
      <c r="M655" s="216"/>
      <c r="N655" s="216"/>
      <c r="P655" s="216"/>
      <c r="Q655" s="216"/>
      <c r="R655" s="216"/>
      <c r="S655" s="216"/>
      <c r="T655" s="216"/>
      <c r="U655" s="216"/>
      <c r="V655" s="216"/>
      <c r="W655" s="216"/>
      <c r="X655" s="216"/>
      <c r="Y655" s="216"/>
      <c r="Z655" s="216"/>
      <c r="AA655" s="374"/>
      <c r="AB655" s="216"/>
      <c r="AC655" s="216"/>
      <c r="AD655" s="216"/>
      <c r="AE655" s="216"/>
      <c r="AF655" s="216"/>
      <c r="AG655" s="212">
        <v>45204</v>
      </c>
      <c r="AH655" s="15" t="s">
        <v>617</v>
      </c>
      <c r="AI655" s="51">
        <v>43.72</v>
      </c>
      <c r="AJ655" s="51"/>
      <c r="AK655" s="51"/>
      <c r="AL655" s="264"/>
      <c r="AM655" s="321"/>
      <c r="AN655" s="228"/>
      <c r="AO655" s="229"/>
      <c r="AP655" s="326"/>
      <c r="AQ655" s="329"/>
      <c r="AR655" s="337"/>
      <c r="AS655" s="321"/>
      <c r="AT655" s="228"/>
      <c r="AU655" s="228"/>
      <c r="AV655" s="229"/>
      <c r="AW655" s="229"/>
      <c r="AX655" s="229"/>
      <c r="AY655" s="329"/>
      <c r="AZ655" s="329"/>
      <c r="BA655" s="337"/>
      <c r="BB655" s="321"/>
      <c r="BC655" s="228"/>
      <c r="BD655" s="229"/>
      <c r="BE655" s="321">
        <v>43.72</v>
      </c>
      <c r="BF655" s="329"/>
      <c r="BG655" s="337"/>
      <c r="BH655" s="337"/>
      <c r="BI655" s="321"/>
      <c r="BJ655" s="51"/>
      <c r="BK655" s="51"/>
      <c r="BL655" s="326"/>
      <c r="BM655" s="329"/>
      <c r="BN655" s="337"/>
      <c r="BO655" s="321"/>
      <c r="BP655" s="228"/>
      <c r="BQ655" s="228"/>
      <c r="BR655" s="51"/>
      <c r="BS655" s="326"/>
      <c r="BT655" s="326"/>
    </row>
    <row r="656" spans="1:72" x14ac:dyDescent="0.25">
      <c r="A656" s="170"/>
      <c r="B656" s="4"/>
      <c r="C656" s="169"/>
      <c r="D656" s="304"/>
      <c r="H656" s="216"/>
      <c r="I656" s="216"/>
      <c r="J656" s="216"/>
      <c r="K656" s="216"/>
      <c r="L656" s="216"/>
      <c r="M656" s="216"/>
      <c r="N656" s="216"/>
      <c r="P656" s="216"/>
      <c r="Q656" s="216"/>
      <c r="R656" s="216"/>
      <c r="S656" s="216"/>
      <c r="T656" s="216"/>
      <c r="U656" s="216"/>
      <c r="V656" s="216"/>
      <c r="W656" s="216"/>
      <c r="X656" s="216"/>
      <c r="Y656" s="216"/>
      <c r="Z656" s="216"/>
      <c r="AA656" s="374"/>
      <c r="AB656" s="216"/>
      <c r="AC656" s="216"/>
      <c r="AD656" s="216"/>
      <c r="AE656" s="216"/>
      <c r="AF656" s="216"/>
      <c r="AG656" s="212">
        <v>45204</v>
      </c>
      <c r="AH656" s="15" t="s">
        <v>639</v>
      </c>
      <c r="AI656" s="51">
        <v>43.5</v>
      </c>
      <c r="AJ656" s="51"/>
      <c r="AK656" s="51"/>
      <c r="AL656" s="264"/>
      <c r="AM656" s="321"/>
      <c r="AN656" s="228"/>
      <c r="AO656" s="229"/>
      <c r="AP656" s="51">
        <v>43.5</v>
      </c>
      <c r="AQ656" s="329"/>
      <c r="AR656" s="337"/>
      <c r="AS656" s="321"/>
      <c r="AT656" s="228"/>
      <c r="AU656" s="228"/>
      <c r="AV656" s="229"/>
      <c r="AW656" s="229"/>
      <c r="AX656" s="229"/>
      <c r="AY656" s="329"/>
      <c r="AZ656" s="329"/>
      <c r="BA656" s="337"/>
      <c r="BB656" s="321"/>
      <c r="BC656" s="228"/>
      <c r="BD656" s="229"/>
      <c r="BE656" s="326"/>
      <c r="BF656" s="329"/>
      <c r="BG656" s="337"/>
      <c r="BH656" s="337"/>
      <c r="BI656" s="321"/>
      <c r="BJ656" s="51"/>
      <c r="BK656" s="51"/>
      <c r="BL656" s="326"/>
      <c r="BM656" s="329"/>
      <c r="BN656" s="337"/>
      <c r="BO656" s="321"/>
      <c r="BP656" s="228"/>
      <c r="BQ656" s="228"/>
      <c r="BR656" s="51"/>
      <c r="BS656" s="326"/>
      <c r="BT656" s="326"/>
    </row>
    <row r="657" spans="1:72" x14ac:dyDescent="0.25">
      <c r="A657" s="170"/>
      <c r="B657" s="4"/>
      <c r="C657" s="169"/>
      <c r="D657" s="304"/>
      <c r="H657" s="216"/>
      <c r="I657" s="216"/>
      <c r="J657" s="216"/>
      <c r="K657" s="216"/>
      <c r="L657" s="216"/>
      <c r="M657" s="216"/>
      <c r="N657" s="216"/>
      <c r="P657" s="216"/>
      <c r="Q657" s="216"/>
      <c r="R657" s="216"/>
      <c r="S657" s="216"/>
      <c r="T657" s="216"/>
      <c r="U657" s="216"/>
      <c r="V657" s="216"/>
      <c r="W657" s="216"/>
      <c r="X657" s="216"/>
      <c r="Y657" s="216"/>
      <c r="Z657" s="216"/>
      <c r="AA657" s="374"/>
      <c r="AB657" s="216"/>
      <c r="AC657" s="216"/>
      <c r="AD657" s="216"/>
      <c r="AE657" s="216"/>
      <c r="AF657" s="216"/>
      <c r="AG657" s="212"/>
      <c r="AH657" s="15"/>
      <c r="AI657" s="51"/>
      <c r="AJ657" s="51"/>
      <c r="AK657" s="51"/>
      <c r="AL657" s="264"/>
      <c r="AM657" s="321"/>
      <c r="AN657" s="228"/>
      <c r="AO657" s="229"/>
      <c r="AP657" s="326"/>
      <c r="AQ657" s="329"/>
      <c r="AR657" s="337"/>
      <c r="AS657" s="321"/>
      <c r="AT657" s="228"/>
      <c r="AU657" s="228"/>
      <c r="AV657" s="229"/>
      <c r="AW657" s="229"/>
      <c r="AX657" s="229"/>
      <c r="AY657" s="329"/>
      <c r="AZ657" s="329"/>
      <c r="BA657" s="337"/>
      <c r="BB657" s="321"/>
      <c r="BC657" s="228"/>
      <c r="BD657" s="229"/>
      <c r="BE657" s="326"/>
      <c r="BF657" s="329"/>
      <c r="BG657" s="337"/>
      <c r="BH657" s="337"/>
      <c r="BI657" s="321"/>
      <c r="BJ657" s="51"/>
      <c r="BK657" s="51"/>
      <c r="BL657" s="326"/>
      <c r="BM657" s="329"/>
      <c r="BN657" s="337"/>
      <c r="BO657" s="321"/>
      <c r="BP657" s="228"/>
      <c r="BQ657" s="228"/>
      <c r="BR657" s="51"/>
      <c r="BS657" s="326"/>
      <c r="BT657" s="326"/>
    </row>
    <row r="658" spans="1:72" x14ac:dyDescent="0.25">
      <c r="A658" s="170"/>
      <c r="B658" s="4"/>
      <c r="C658" s="169"/>
      <c r="D658" s="304"/>
      <c r="H658" s="216"/>
      <c r="I658" s="216"/>
      <c r="J658" s="216"/>
      <c r="K658" s="216"/>
      <c r="L658" s="216"/>
      <c r="M658" s="216"/>
      <c r="N658" s="216"/>
      <c r="P658" s="216"/>
      <c r="Q658" s="216"/>
      <c r="R658" s="216"/>
      <c r="S658" s="216"/>
      <c r="T658" s="216"/>
      <c r="U658" s="216"/>
      <c r="V658" s="216"/>
      <c r="W658" s="216"/>
      <c r="X658" s="216"/>
      <c r="Y658" s="216"/>
      <c r="Z658" s="216"/>
      <c r="AA658" s="374"/>
      <c r="AB658" s="216"/>
      <c r="AC658" s="216"/>
      <c r="AD658" s="216"/>
      <c r="AE658" s="216"/>
      <c r="AF658" s="216"/>
      <c r="AG658" s="212"/>
      <c r="AH658" s="15"/>
      <c r="AI658" s="51"/>
      <c r="AJ658" s="51"/>
      <c r="AK658" s="51"/>
      <c r="AL658" s="264"/>
      <c r="AM658" s="321"/>
      <c r="AN658" s="228"/>
      <c r="AO658" s="229"/>
      <c r="AP658" s="326"/>
      <c r="AQ658" s="329"/>
      <c r="AR658" s="337"/>
      <c r="AS658" s="321"/>
      <c r="AT658" s="228"/>
      <c r="AU658" s="228"/>
      <c r="AV658" s="229"/>
      <c r="AW658" s="229"/>
      <c r="AX658" s="229"/>
      <c r="AY658" s="329"/>
      <c r="AZ658" s="329"/>
      <c r="BA658" s="337"/>
      <c r="BB658" s="321"/>
      <c r="BC658" s="228"/>
      <c r="BD658" s="229"/>
      <c r="BE658" s="326"/>
      <c r="BF658" s="329"/>
      <c r="BG658" s="337"/>
      <c r="BH658" s="337"/>
      <c r="BI658" s="321"/>
      <c r="BJ658" s="51"/>
      <c r="BK658" s="51"/>
      <c r="BL658" s="326"/>
      <c r="BM658" s="329"/>
      <c r="BN658" s="337"/>
      <c r="BO658" s="321"/>
      <c r="BP658" s="228"/>
      <c r="BQ658" s="228"/>
      <c r="BR658" s="51"/>
      <c r="BS658" s="326"/>
      <c r="BT658" s="326"/>
    </row>
    <row r="659" spans="1:72" x14ac:dyDescent="0.25">
      <c r="A659" s="170"/>
      <c r="B659" s="4"/>
      <c r="C659" s="169"/>
      <c r="D659" s="304"/>
      <c r="H659" s="216"/>
      <c r="I659" s="216"/>
      <c r="J659" s="216"/>
      <c r="K659" s="216"/>
      <c r="L659" s="216"/>
      <c r="M659" s="216"/>
      <c r="N659" s="216"/>
      <c r="P659" s="216"/>
      <c r="Q659" s="216"/>
      <c r="R659" s="216"/>
      <c r="S659" s="216"/>
      <c r="T659" s="216"/>
      <c r="U659" s="216"/>
      <c r="V659" s="216"/>
      <c r="W659" s="216"/>
      <c r="X659" s="216"/>
      <c r="Y659" s="216"/>
      <c r="Z659" s="216"/>
      <c r="AA659" s="374"/>
      <c r="AB659" s="216"/>
      <c r="AC659" s="216"/>
      <c r="AD659" s="216"/>
      <c r="AE659" s="216"/>
      <c r="AF659" s="216"/>
      <c r="AG659" s="212"/>
      <c r="AH659" s="15"/>
      <c r="AI659" s="51"/>
      <c r="AJ659" s="51"/>
      <c r="AK659" s="51"/>
      <c r="AL659" s="264"/>
      <c r="AM659" s="321"/>
      <c r="AN659" s="228"/>
      <c r="AO659" s="229"/>
      <c r="AP659" s="326"/>
      <c r="AQ659" s="329"/>
      <c r="AR659" s="337"/>
      <c r="AS659" s="321"/>
      <c r="AT659" s="228"/>
      <c r="AU659" s="228"/>
      <c r="AV659" s="229"/>
      <c r="AW659" s="229"/>
      <c r="AX659" s="229"/>
      <c r="AY659" s="329"/>
      <c r="AZ659" s="329"/>
      <c r="BA659" s="337"/>
      <c r="BB659" s="321"/>
      <c r="BC659" s="228"/>
      <c r="BD659" s="229"/>
      <c r="BE659" s="326"/>
      <c r="BF659" s="329"/>
      <c r="BG659" s="337"/>
      <c r="BH659" s="337"/>
      <c r="BI659" s="321"/>
      <c r="BJ659" s="51"/>
      <c r="BK659" s="51"/>
      <c r="BL659" s="326"/>
      <c r="BM659" s="329"/>
      <c r="BN659" s="337"/>
      <c r="BO659" s="321"/>
      <c r="BP659" s="228"/>
      <c r="BQ659" s="228"/>
      <c r="BR659" s="51"/>
      <c r="BS659" s="326"/>
      <c r="BT659" s="326"/>
    </row>
    <row r="660" spans="1:72" x14ac:dyDescent="0.25">
      <c r="A660" s="170"/>
      <c r="B660" s="4"/>
      <c r="C660" s="169"/>
      <c r="D660" s="304"/>
      <c r="H660" s="216"/>
      <c r="I660" s="216"/>
      <c r="J660" s="216"/>
      <c r="K660" s="216"/>
      <c r="L660" s="216"/>
      <c r="M660" s="216"/>
      <c r="N660" s="216"/>
      <c r="P660" s="216"/>
      <c r="Q660" s="216"/>
      <c r="R660" s="216"/>
      <c r="S660" s="216"/>
      <c r="T660" s="216"/>
      <c r="U660" s="216"/>
      <c r="V660" s="216"/>
      <c r="W660" s="216"/>
      <c r="X660" s="216"/>
      <c r="Y660" s="216"/>
      <c r="Z660" s="216"/>
      <c r="AA660" s="374"/>
      <c r="AB660" s="216"/>
      <c r="AC660" s="216"/>
      <c r="AD660" s="216"/>
      <c r="AE660" s="216"/>
      <c r="AF660" s="216"/>
      <c r="AG660" s="212"/>
      <c r="AH660" s="15"/>
      <c r="AI660" s="51"/>
      <c r="AJ660" s="51"/>
      <c r="AK660" s="51"/>
      <c r="AL660" s="264"/>
      <c r="AM660" s="321"/>
      <c r="AN660" s="228"/>
      <c r="AO660" s="229"/>
      <c r="AP660" s="326"/>
      <c r="AQ660" s="329"/>
      <c r="AR660" s="337"/>
      <c r="AS660" s="321"/>
      <c r="AT660" s="228"/>
      <c r="AU660" s="228"/>
      <c r="AV660" s="229"/>
      <c r="AW660" s="229"/>
      <c r="AX660" s="229"/>
      <c r="AY660" s="329"/>
      <c r="AZ660" s="329"/>
      <c r="BA660" s="337"/>
      <c r="BB660" s="321"/>
      <c r="BC660" s="228"/>
      <c r="BD660" s="229"/>
      <c r="BE660" s="326"/>
      <c r="BF660" s="329"/>
      <c r="BG660" s="337"/>
      <c r="BH660" s="337"/>
      <c r="BI660" s="321"/>
      <c r="BJ660" s="51"/>
      <c r="BK660" s="51"/>
      <c r="BL660" s="326"/>
      <c r="BM660" s="329"/>
      <c r="BN660" s="337"/>
      <c r="BO660" s="321"/>
      <c r="BP660" s="228"/>
      <c r="BQ660" s="228"/>
      <c r="BR660" s="51"/>
      <c r="BS660" s="326"/>
      <c r="BT660" s="326"/>
    </row>
    <row r="661" spans="1:72" x14ac:dyDescent="0.25">
      <c r="A661" s="170"/>
      <c r="B661" s="4"/>
      <c r="C661" s="169"/>
      <c r="D661" s="304"/>
      <c r="H661" s="216"/>
      <c r="I661" s="216"/>
      <c r="J661" s="216"/>
      <c r="K661" s="216"/>
      <c r="L661" s="216"/>
      <c r="M661" s="216"/>
      <c r="N661" s="216"/>
      <c r="P661" s="216"/>
      <c r="Q661" s="216"/>
      <c r="R661" s="216"/>
      <c r="S661" s="216"/>
      <c r="T661" s="216"/>
      <c r="U661" s="216"/>
      <c r="V661" s="216"/>
      <c r="W661" s="216"/>
      <c r="X661" s="216"/>
      <c r="Y661" s="216"/>
      <c r="Z661" s="216"/>
      <c r="AA661" s="374"/>
      <c r="AB661" s="216"/>
      <c r="AC661" s="216"/>
      <c r="AD661" s="216"/>
      <c r="AE661" s="216"/>
      <c r="AF661" s="216"/>
      <c r="AG661" s="212"/>
      <c r="AH661" s="15"/>
      <c r="AI661" s="51"/>
      <c r="AJ661" s="51"/>
      <c r="AK661" s="51"/>
      <c r="AL661" s="264"/>
      <c r="AM661" s="321"/>
      <c r="AN661" s="228"/>
      <c r="AO661" s="229"/>
      <c r="AP661" s="326"/>
      <c r="AQ661" s="329"/>
      <c r="AR661" s="337"/>
      <c r="AS661" s="321"/>
      <c r="AT661" s="228"/>
      <c r="AU661" s="228"/>
      <c r="AV661" s="229"/>
      <c r="AW661" s="229"/>
      <c r="AX661" s="229"/>
      <c r="AY661" s="329"/>
      <c r="AZ661" s="329"/>
      <c r="BA661" s="337"/>
      <c r="BB661" s="321"/>
      <c r="BC661" s="228"/>
      <c r="BD661" s="229"/>
      <c r="BE661" s="326"/>
      <c r="BF661" s="329"/>
      <c r="BG661" s="337"/>
      <c r="BH661" s="337"/>
      <c r="BI661" s="321"/>
      <c r="BJ661" s="51"/>
      <c r="BK661" s="51"/>
      <c r="BL661" s="326"/>
      <c r="BM661" s="329"/>
      <c r="BN661" s="337"/>
      <c r="BO661" s="321"/>
      <c r="BP661" s="228"/>
      <c r="BQ661" s="228"/>
      <c r="BR661" s="51"/>
      <c r="BS661" s="326"/>
      <c r="BT661" s="326"/>
    </row>
    <row r="662" spans="1:72" x14ac:dyDescent="0.25">
      <c r="A662" s="170"/>
      <c r="B662" s="4"/>
      <c r="C662" s="169"/>
      <c r="D662" s="304"/>
      <c r="H662" s="216"/>
      <c r="I662" s="216"/>
      <c r="J662" s="216"/>
      <c r="K662" s="216"/>
      <c r="L662" s="216"/>
      <c r="M662" s="216"/>
      <c r="N662" s="216"/>
      <c r="P662" s="216"/>
      <c r="Q662" s="216"/>
      <c r="R662" s="216"/>
      <c r="S662" s="216"/>
      <c r="T662" s="216"/>
      <c r="U662" s="216"/>
      <c r="V662" s="216"/>
      <c r="W662" s="216"/>
      <c r="X662" s="216"/>
      <c r="Y662" s="216"/>
      <c r="Z662" s="216"/>
      <c r="AA662" s="374"/>
      <c r="AB662" s="216"/>
      <c r="AC662" s="216"/>
      <c r="AD662" s="216"/>
      <c r="AE662" s="216"/>
      <c r="AF662" s="216"/>
      <c r="AG662" s="212"/>
      <c r="AH662" s="15"/>
      <c r="AI662" s="51"/>
      <c r="AJ662" s="51"/>
      <c r="AK662" s="51"/>
      <c r="AL662" s="264"/>
      <c r="AM662" s="321"/>
      <c r="AN662" s="228"/>
      <c r="AO662" s="229"/>
      <c r="AP662" s="326"/>
      <c r="AQ662" s="329"/>
      <c r="AR662" s="337"/>
      <c r="AS662" s="321"/>
      <c r="AT662" s="228"/>
      <c r="AU662" s="228"/>
      <c r="AV662" s="229"/>
      <c r="AW662" s="229"/>
      <c r="AX662" s="229"/>
      <c r="AY662" s="329"/>
      <c r="AZ662" s="329"/>
      <c r="BA662" s="337"/>
      <c r="BB662" s="321"/>
      <c r="BC662" s="228"/>
      <c r="BD662" s="229"/>
      <c r="BE662" s="326"/>
      <c r="BF662" s="329"/>
      <c r="BG662" s="337"/>
      <c r="BH662" s="337"/>
      <c r="BI662" s="321"/>
      <c r="BJ662" s="51"/>
      <c r="BK662" s="51"/>
      <c r="BL662" s="326"/>
      <c r="BM662" s="329"/>
      <c r="BN662" s="337"/>
      <c r="BO662" s="321"/>
      <c r="BP662" s="228"/>
      <c r="BQ662" s="228"/>
      <c r="BR662" s="51"/>
      <c r="BS662" s="326"/>
      <c r="BT662" s="326"/>
    </row>
    <row r="663" spans="1:72" x14ac:dyDescent="0.25">
      <c r="A663" s="170"/>
      <c r="B663" s="4"/>
      <c r="C663" s="169"/>
      <c r="D663" s="304"/>
      <c r="H663" s="216"/>
      <c r="I663" s="216"/>
      <c r="J663" s="216"/>
      <c r="K663" s="216"/>
      <c r="L663" s="216"/>
      <c r="M663" s="216"/>
      <c r="N663" s="216"/>
      <c r="P663" s="216"/>
      <c r="Q663" s="216"/>
      <c r="R663" s="216"/>
      <c r="S663" s="216"/>
      <c r="T663" s="216"/>
      <c r="U663" s="216"/>
      <c r="V663" s="216"/>
      <c r="W663" s="216"/>
      <c r="X663" s="216"/>
      <c r="Y663" s="216"/>
      <c r="Z663" s="216"/>
      <c r="AA663" s="374"/>
      <c r="AB663" s="216"/>
      <c r="AC663" s="216"/>
      <c r="AD663" s="216"/>
      <c r="AE663" s="216"/>
      <c r="AF663" s="216"/>
      <c r="AG663" s="212"/>
      <c r="AH663" s="15"/>
      <c r="AI663" s="51"/>
      <c r="AJ663" s="51"/>
      <c r="AK663" s="51"/>
      <c r="AL663" s="264"/>
      <c r="AM663" s="321"/>
      <c r="AN663" s="228"/>
      <c r="AO663" s="229"/>
      <c r="AP663" s="326"/>
      <c r="AQ663" s="329"/>
      <c r="AR663" s="337"/>
      <c r="AS663" s="321"/>
      <c r="AT663" s="228"/>
      <c r="AU663" s="228"/>
      <c r="AV663" s="229"/>
      <c r="AW663" s="229"/>
      <c r="AX663" s="229"/>
      <c r="AY663" s="329"/>
      <c r="AZ663" s="329"/>
      <c r="BA663" s="337"/>
      <c r="BB663" s="321"/>
      <c r="BC663" s="228"/>
      <c r="BD663" s="229"/>
      <c r="BE663" s="326"/>
      <c r="BF663" s="329"/>
      <c r="BG663" s="337"/>
      <c r="BH663" s="337"/>
      <c r="BI663" s="321"/>
      <c r="BJ663" s="51"/>
      <c r="BK663" s="51"/>
      <c r="BL663" s="326"/>
      <c r="BM663" s="329"/>
      <c r="BN663" s="337"/>
      <c r="BO663" s="321"/>
      <c r="BP663" s="228"/>
      <c r="BQ663" s="228"/>
      <c r="BR663" s="51"/>
      <c r="BS663" s="326"/>
      <c r="BT663" s="326"/>
    </row>
    <row r="664" spans="1:72" x14ac:dyDescent="0.25">
      <c r="A664" s="170"/>
      <c r="B664" s="4"/>
      <c r="C664" s="169"/>
      <c r="D664" s="304"/>
      <c r="H664" s="216"/>
      <c r="I664" s="216"/>
      <c r="J664" s="216"/>
      <c r="K664" s="216"/>
      <c r="L664" s="216"/>
      <c r="M664" s="216"/>
      <c r="N664" s="216"/>
      <c r="P664" s="216"/>
      <c r="Q664" s="216"/>
      <c r="R664" s="216"/>
      <c r="S664" s="216"/>
      <c r="T664" s="216"/>
      <c r="U664" s="216"/>
      <c r="V664" s="216"/>
      <c r="W664" s="216"/>
      <c r="X664" s="216"/>
      <c r="Y664" s="216"/>
      <c r="Z664" s="216"/>
      <c r="AA664" s="374"/>
      <c r="AB664" s="216"/>
      <c r="AC664" s="216"/>
      <c r="AD664" s="216"/>
      <c r="AE664" s="216"/>
      <c r="AF664" s="216"/>
      <c r="AG664" s="212"/>
      <c r="AH664" s="15"/>
      <c r="AI664" s="51"/>
      <c r="AJ664" s="51"/>
      <c r="AK664" s="51"/>
      <c r="AL664" s="264"/>
      <c r="AM664" s="321"/>
      <c r="AN664" s="228"/>
      <c r="AO664" s="229"/>
      <c r="AP664" s="326"/>
      <c r="AQ664" s="329"/>
      <c r="AR664" s="337"/>
      <c r="AS664" s="321"/>
      <c r="AT664" s="228"/>
      <c r="AU664" s="228"/>
      <c r="AV664" s="229"/>
      <c r="AW664" s="229"/>
      <c r="AX664" s="229"/>
      <c r="AY664" s="329"/>
      <c r="AZ664" s="329"/>
      <c r="BA664" s="337"/>
      <c r="BB664" s="321"/>
      <c r="BC664" s="228"/>
      <c r="BD664" s="229"/>
      <c r="BE664" s="326"/>
      <c r="BF664" s="329"/>
      <c r="BG664" s="337"/>
      <c r="BH664" s="337"/>
      <c r="BI664" s="321"/>
      <c r="BJ664" s="51"/>
      <c r="BK664" s="51"/>
      <c r="BL664" s="326"/>
      <c r="BM664" s="329"/>
      <c r="BN664" s="337"/>
      <c r="BO664" s="321"/>
      <c r="BP664" s="228"/>
      <c r="BQ664" s="228"/>
      <c r="BR664" s="51"/>
      <c r="BS664" s="326"/>
      <c r="BT664" s="326"/>
    </row>
    <row r="665" spans="1:72" x14ac:dyDescent="0.25">
      <c r="A665" s="170"/>
      <c r="B665" s="4"/>
      <c r="C665" s="169"/>
      <c r="D665" s="304"/>
      <c r="H665" s="216"/>
      <c r="I665" s="216"/>
      <c r="J665" s="216"/>
      <c r="K665" s="216"/>
      <c r="L665" s="216"/>
      <c r="M665" s="216"/>
      <c r="N665" s="216"/>
      <c r="P665" s="216"/>
      <c r="Q665" s="216"/>
      <c r="R665" s="216"/>
      <c r="S665" s="216"/>
      <c r="T665" s="216"/>
      <c r="U665" s="216"/>
      <c r="V665" s="216"/>
      <c r="W665" s="216"/>
      <c r="X665" s="216"/>
      <c r="Y665" s="216"/>
      <c r="Z665" s="216"/>
      <c r="AA665" s="374"/>
      <c r="AB665" s="216"/>
      <c r="AC665" s="216"/>
      <c r="AD665" s="216"/>
      <c r="AE665" s="216"/>
      <c r="AF665" s="216"/>
      <c r="AG665" s="212"/>
      <c r="AH665" s="15"/>
      <c r="AI665" s="51"/>
      <c r="AJ665" s="51"/>
      <c r="AK665" s="51"/>
      <c r="AL665" s="264"/>
      <c r="AM665" s="321"/>
      <c r="AN665" s="228"/>
      <c r="AO665" s="229"/>
      <c r="AP665" s="326"/>
      <c r="AQ665" s="329"/>
      <c r="AR665" s="337"/>
      <c r="AS665" s="321"/>
      <c r="AT665" s="228"/>
      <c r="AU665" s="228"/>
      <c r="AV665" s="229"/>
      <c r="AW665" s="229"/>
      <c r="AX665" s="229"/>
      <c r="AY665" s="329"/>
      <c r="AZ665" s="329"/>
      <c r="BA665" s="337"/>
      <c r="BB665" s="321"/>
      <c r="BC665" s="228"/>
      <c r="BD665" s="229"/>
      <c r="BE665" s="326"/>
      <c r="BF665" s="329"/>
      <c r="BG665" s="337"/>
      <c r="BH665" s="337"/>
      <c r="BI665" s="321"/>
      <c r="BJ665" s="51"/>
      <c r="BK665" s="51"/>
      <c r="BL665" s="326"/>
      <c r="BM665" s="329"/>
      <c r="BN665" s="337"/>
      <c r="BO665" s="321"/>
      <c r="BP665" s="228"/>
      <c r="BQ665" s="228"/>
      <c r="BR665" s="51"/>
      <c r="BS665" s="326"/>
      <c r="BT665" s="326"/>
    </row>
    <row r="666" spans="1:72" x14ac:dyDescent="0.25">
      <c r="A666" s="170"/>
      <c r="B666" s="4"/>
      <c r="C666" s="169"/>
      <c r="D666" s="304"/>
      <c r="H666" s="216"/>
      <c r="I666" s="216"/>
      <c r="J666" s="216"/>
      <c r="K666" s="216"/>
      <c r="L666" s="216"/>
      <c r="M666" s="216"/>
      <c r="N666" s="216"/>
      <c r="P666" s="216"/>
      <c r="Q666" s="216"/>
      <c r="R666" s="216"/>
      <c r="S666" s="216"/>
      <c r="T666" s="216"/>
      <c r="U666" s="216"/>
      <c r="V666" s="216"/>
      <c r="W666" s="216"/>
      <c r="X666" s="216"/>
      <c r="Y666" s="216"/>
      <c r="Z666" s="216"/>
      <c r="AA666" s="374"/>
      <c r="AB666" s="216"/>
      <c r="AC666" s="216"/>
      <c r="AD666" s="216"/>
      <c r="AE666" s="216"/>
      <c r="AF666" s="216"/>
      <c r="AG666" s="212"/>
      <c r="AH666" s="15"/>
      <c r="AI666" s="51"/>
      <c r="AJ666" s="51"/>
      <c r="AK666" s="51"/>
      <c r="AL666" s="264"/>
      <c r="AM666" s="321"/>
      <c r="AN666" s="228"/>
      <c r="AO666" s="229"/>
      <c r="AP666" s="326"/>
      <c r="AQ666" s="329"/>
      <c r="AR666" s="337"/>
      <c r="AS666" s="321"/>
      <c r="AT666" s="228"/>
      <c r="AU666" s="228"/>
      <c r="AV666" s="229"/>
      <c r="AW666" s="229"/>
      <c r="AX666" s="229"/>
      <c r="AY666" s="329"/>
      <c r="AZ666" s="329"/>
      <c r="BA666" s="337"/>
      <c r="BB666" s="321"/>
      <c r="BC666" s="228"/>
      <c r="BD666" s="229"/>
      <c r="BE666" s="326"/>
      <c r="BF666" s="329"/>
      <c r="BG666" s="337"/>
      <c r="BH666" s="337"/>
      <c r="BI666" s="321"/>
      <c r="BJ666" s="51"/>
      <c r="BK666" s="51"/>
      <c r="BL666" s="326"/>
      <c r="BM666" s="329"/>
      <c r="BN666" s="337"/>
      <c r="BO666" s="321"/>
      <c r="BP666" s="228"/>
      <c r="BQ666" s="228"/>
      <c r="BR666" s="51"/>
      <c r="BS666" s="326"/>
      <c r="BT666" s="326"/>
    </row>
    <row r="667" spans="1:72" x14ac:dyDescent="0.25">
      <c r="A667" s="170"/>
      <c r="B667" s="4"/>
      <c r="C667" s="169"/>
      <c r="D667" s="304"/>
      <c r="H667" s="216"/>
      <c r="I667" s="216"/>
      <c r="J667" s="216"/>
      <c r="K667" s="216"/>
      <c r="L667" s="216"/>
      <c r="M667" s="216"/>
      <c r="N667" s="216"/>
      <c r="P667" s="216"/>
      <c r="Q667" s="216"/>
      <c r="R667" s="216"/>
      <c r="S667" s="216"/>
      <c r="T667" s="216"/>
      <c r="U667" s="216"/>
      <c r="V667" s="216"/>
      <c r="W667" s="216"/>
      <c r="X667" s="216"/>
      <c r="Y667" s="216"/>
      <c r="Z667" s="216"/>
      <c r="AA667" s="374"/>
      <c r="AB667" s="216"/>
      <c r="AC667" s="216"/>
      <c r="AD667" s="216"/>
      <c r="AE667" s="216"/>
      <c r="AF667" s="216"/>
      <c r="AG667" s="212"/>
      <c r="AH667" s="15"/>
      <c r="AI667" s="51"/>
      <c r="AJ667" s="51"/>
      <c r="AK667" s="51"/>
      <c r="AL667" s="264"/>
      <c r="AM667" s="321"/>
      <c r="AN667" s="228"/>
      <c r="AO667" s="229"/>
      <c r="AP667" s="326"/>
      <c r="AQ667" s="329"/>
      <c r="AR667" s="337"/>
      <c r="AS667" s="321"/>
      <c r="AT667" s="228"/>
      <c r="AU667" s="228"/>
      <c r="AV667" s="229"/>
      <c r="AW667" s="229"/>
      <c r="AX667" s="229"/>
      <c r="AY667" s="329"/>
      <c r="AZ667" s="329"/>
      <c r="BA667" s="337"/>
      <c r="BB667" s="321"/>
      <c r="BC667" s="228"/>
      <c r="BD667" s="229"/>
      <c r="BE667" s="326"/>
      <c r="BF667" s="329"/>
      <c r="BG667" s="337"/>
      <c r="BH667" s="337"/>
      <c r="BI667" s="321"/>
      <c r="BJ667" s="51"/>
      <c r="BK667" s="51"/>
      <c r="BL667" s="326"/>
      <c r="BM667" s="329"/>
      <c r="BN667" s="337"/>
      <c r="BO667" s="321"/>
      <c r="BP667" s="228"/>
      <c r="BQ667" s="228"/>
      <c r="BR667" s="51"/>
      <c r="BS667" s="326"/>
      <c r="BT667" s="326"/>
    </row>
    <row r="668" spans="1:72" x14ac:dyDescent="0.25">
      <c r="A668" s="170"/>
      <c r="B668" s="4"/>
      <c r="C668" s="169"/>
      <c r="D668" s="304"/>
      <c r="H668" s="216"/>
      <c r="I668" s="216"/>
      <c r="J668" s="216"/>
      <c r="K668" s="216"/>
      <c r="L668" s="216"/>
      <c r="M668" s="216"/>
      <c r="N668" s="216"/>
      <c r="P668" s="216"/>
      <c r="Q668" s="216"/>
      <c r="R668" s="216"/>
      <c r="S668" s="216"/>
      <c r="T668" s="216"/>
      <c r="U668" s="216"/>
      <c r="V668" s="216"/>
      <c r="W668" s="216"/>
      <c r="X668" s="216"/>
      <c r="Y668" s="216"/>
      <c r="Z668" s="216"/>
      <c r="AA668" s="374"/>
      <c r="AB668" s="216"/>
      <c r="AC668" s="216"/>
      <c r="AD668" s="216"/>
      <c r="AE668" s="216"/>
      <c r="AF668" s="216"/>
      <c r="AG668" s="212"/>
      <c r="AH668" s="15"/>
      <c r="AI668" s="51"/>
      <c r="AJ668" s="51"/>
      <c r="AK668" s="51"/>
      <c r="AL668" s="264"/>
      <c r="AM668" s="321"/>
      <c r="AN668" s="228"/>
      <c r="AO668" s="229"/>
      <c r="AP668" s="326"/>
      <c r="AQ668" s="329"/>
      <c r="AR668" s="337"/>
      <c r="AS668" s="321"/>
      <c r="AT668" s="228"/>
      <c r="AU668" s="228"/>
      <c r="AV668" s="229"/>
      <c r="AW668" s="229"/>
      <c r="AX668" s="229"/>
      <c r="AY668" s="329"/>
      <c r="AZ668" s="329"/>
      <c r="BA668" s="337"/>
      <c r="BB668" s="321"/>
      <c r="BC668" s="228"/>
      <c r="BD668" s="229"/>
      <c r="BE668" s="326"/>
      <c r="BF668" s="329"/>
      <c r="BG668" s="337"/>
      <c r="BH668" s="337"/>
      <c r="BI668" s="321"/>
      <c r="BJ668" s="51"/>
      <c r="BK668" s="51"/>
      <c r="BL668" s="326"/>
      <c r="BM668" s="329"/>
      <c r="BN668" s="337"/>
      <c r="BO668" s="321"/>
      <c r="BP668" s="228"/>
      <c r="BQ668" s="228"/>
      <c r="BR668" s="51"/>
      <c r="BS668" s="326"/>
      <c r="BT668" s="326"/>
    </row>
    <row r="669" spans="1:72" x14ac:dyDescent="0.25">
      <c r="A669" s="170"/>
      <c r="B669" s="4"/>
      <c r="C669" s="169"/>
      <c r="D669" s="304"/>
      <c r="H669" s="216"/>
      <c r="I669" s="216"/>
      <c r="J669" s="216"/>
      <c r="K669" s="216"/>
      <c r="L669" s="216"/>
      <c r="M669" s="216"/>
      <c r="N669" s="216"/>
      <c r="P669" s="216"/>
      <c r="Q669" s="216"/>
      <c r="R669" s="216"/>
      <c r="S669" s="216"/>
      <c r="T669" s="216"/>
      <c r="U669" s="216"/>
      <c r="V669" s="216"/>
      <c r="W669" s="216"/>
      <c r="X669" s="216"/>
      <c r="Y669" s="216"/>
      <c r="Z669" s="216"/>
      <c r="AA669" s="374"/>
      <c r="AB669" s="216"/>
      <c r="AC669" s="216"/>
      <c r="AD669" s="216"/>
      <c r="AE669" s="216"/>
      <c r="AF669" s="216"/>
      <c r="AG669" s="212"/>
      <c r="AH669" s="15"/>
      <c r="AI669" s="51"/>
      <c r="AJ669" s="51"/>
      <c r="AK669" s="51"/>
      <c r="AL669" s="264"/>
      <c r="AM669" s="321"/>
      <c r="AN669" s="228"/>
      <c r="AO669" s="229"/>
      <c r="AP669" s="326"/>
      <c r="AQ669" s="329"/>
      <c r="AR669" s="337"/>
      <c r="AS669" s="321"/>
      <c r="AT669" s="228"/>
      <c r="AU669" s="228"/>
      <c r="AV669" s="229"/>
      <c r="AW669" s="229"/>
      <c r="AX669" s="229"/>
      <c r="AY669" s="329"/>
      <c r="AZ669" s="329"/>
      <c r="BA669" s="337"/>
      <c r="BB669" s="321"/>
      <c r="BC669" s="228"/>
      <c r="BD669" s="229"/>
      <c r="BE669" s="326"/>
      <c r="BF669" s="329"/>
      <c r="BG669" s="337"/>
      <c r="BH669" s="337"/>
      <c r="BI669" s="321"/>
      <c r="BJ669" s="51"/>
      <c r="BK669" s="51"/>
      <c r="BL669" s="326"/>
      <c r="BM669" s="329"/>
      <c r="BN669" s="337"/>
      <c r="BO669" s="321"/>
      <c r="BP669" s="228"/>
      <c r="BQ669" s="228"/>
      <c r="BR669" s="51"/>
      <c r="BS669" s="326"/>
      <c r="BT669" s="326"/>
    </row>
    <row r="670" spans="1:72" x14ac:dyDescent="0.25">
      <c r="A670" s="170"/>
      <c r="B670" s="4"/>
      <c r="C670" s="169"/>
      <c r="D670" s="304"/>
      <c r="H670" s="216"/>
      <c r="I670" s="216"/>
      <c r="J670" s="216"/>
      <c r="K670" s="216"/>
      <c r="L670" s="216"/>
      <c r="M670" s="216"/>
      <c r="N670" s="216"/>
      <c r="P670" s="216"/>
      <c r="Q670" s="216"/>
      <c r="R670" s="216"/>
      <c r="S670" s="216"/>
      <c r="T670" s="216"/>
      <c r="U670" s="216"/>
      <c r="V670" s="216"/>
      <c r="W670" s="216"/>
      <c r="X670" s="216"/>
      <c r="Y670" s="216"/>
      <c r="Z670" s="216"/>
      <c r="AA670" s="374"/>
      <c r="AB670" s="216"/>
      <c r="AC670" s="216"/>
      <c r="AD670" s="216"/>
      <c r="AE670" s="216"/>
      <c r="AF670" s="216"/>
      <c r="AG670" s="212"/>
      <c r="AH670" s="15"/>
      <c r="AI670" s="51"/>
      <c r="AJ670" s="51"/>
      <c r="AK670" s="51"/>
      <c r="AL670" s="264"/>
      <c r="AM670" s="321"/>
      <c r="AN670" s="228"/>
      <c r="AO670" s="229"/>
      <c r="AP670" s="326"/>
      <c r="AQ670" s="329"/>
      <c r="AR670" s="337"/>
      <c r="AS670" s="321"/>
      <c r="AT670" s="228"/>
      <c r="AU670" s="228"/>
      <c r="AV670" s="229"/>
      <c r="AW670" s="229"/>
      <c r="AX670" s="229"/>
      <c r="AY670" s="329"/>
      <c r="AZ670" s="329"/>
      <c r="BA670" s="337"/>
      <c r="BB670" s="321"/>
      <c r="BC670" s="228"/>
      <c r="BD670" s="229"/>
      <c r="BE670" s="326"/>
      <c r="BF670" s="329"/>
      <c r="BG670" s="337"/>
      <c r="BH670" s="337"/>
      <c r="BI670" s="321"/>
      <c r="BJ670" s="51"/>
      <c r="BK670" s="51"/>
      <c r="BL670" s="326"/>
      <c r="BM670" s="329"/>
      <c r="BN670" s="337"/>
      <c r="BO670" s="321"/>
      <c r="BP670" s="228"/>
      <c r="BQ670" s="228"/>
      <c r="BR670" s="51"/>
      <c r="BS670" s="326"/>
      <c r="BT670" s="326"/>
    </row>
    <row r="671" spans="1:72" x14ac:dyDescent="0.25">
      <c r="A671" s="170"/>
      <c r="B671" s="4"/>
      <c r="C671" s="169"/>
      <c r="D671" s="304"/>
      <c r="H671" s="216"/>
      <c r="I671" s="216"/>
      <c r="J671" s="216"/>
      <c r="K671" s="216"/>
      <c r="L671" s="216"/>
      <c r="M671" s="216"/>
      <c r="N671" s="216"/>
      <c r="P671" s="216"/>
      <c r="Q671" s="216"/>
      <c r="R671" s="216"/>
      <c r="S671" s="216"/>
      <c r="T671" s="216"/>
      <c r="U671" s="216"/>
      <c r="V671" s="216"/>
      <c r="W671" s="216"/>
      <c r="X671" s="216"/>
      <c r="Y671" s="216"/>
      <c r="Z671" s="216"/>
      <c r="AA671" s="374"/>
      <c r="AB671" s="216"/>
      <c r="AC671" s="216"/>
      <c r="AD671" s="216"/>
      <c r="AE671" s="216"/>
      <c r="AF671" s="216"/>
      <c r="AG671" s="212"/>
      <c r="AH671" s="15"/>
      <c r="AI671" s="51"/>
      <c r="AJ671" s="51"/>
      <c r="AK671" s="51"/>
      <c r="AL671" s="264"/>
      <c r="AM671" s="321"/>
      <c r="AN671" s="228"/>
      <c r="AO671" s="229"/>
      <c r="AP671" s="326"/>
      <c r="AQ671" s="329"/>
      <c r="AR671" s="337"/>
      <c r="AS671" s="321"/>
      <c r="AT671" s="228"/>
      <c r="AU671" s="228"/>
      <c r="AV671" s="229"/>
      <c r="AW671" s="229"/>
      <c r="AX671" s="229"/>
      <c r="AY671" s="329"/>
      <c r="AZ671" s="329"/>
      <c r="BA671" s="337"/>
      <c r="BB671" s="321"/>
      <c r="BC671" s="228"/>
      <c r="BD671" s="229"/>
      <c r="BE671" s="326"/>
      <c r="BF671" s="329"/>
      <c r="BG671" s="337"/>
      <c r="BH671" s="337"/>
      <c r="BI671" s="321"/>
      <c r="BJ671" s="51"/>
      <c r="BK671" s="51"/>
      <c r="BL671" s="326"/>
      <c r="BM671" s="329"/>
      <c r="BN671" s="337"/>
      <c r="BO671" s="321"/>
      <c r="BP671" s="228"/>
      <c r="BQ671" s="228"/>
      <c r="BR671" s="51"/>
      <c r="BS671" s="326"/>
      <c r="BT671" s="326"/>
    </row>
    <row r="672" spans="1:72" x14ac:dyDescent="0.25">
      <c r="A672" s="170"/>
      <c r="B672" s="4"/>
      <c r="C672" s="169"/>
      <c r="D672" s="304"/>
      <c r="H672" s="216"/>
      <c r="I672" s="216"/>
      <c r="J672" s="216"/>
      <c r="K672" s="216"/>
      <c r="L672" s="216"/>
      <c r="M672" s="216"/>
      <c r="N672" s="216"/>
      <c r="P672" s="216"/>
      <c r="Q672" s="216"/>
      <c r="R672" s="216"/>
      <c r="S672" s="216"/>
      <c r="T672" s="216"/>
      <c r="U672" s="216"/>
      <c r="V672" s="216"/>
      <c r="W672" s="216"/>
      <c r="X672" s="216"/>
      <c r="Y672" s="216"/>
      <c r="Z672" s="216"/>
      <c r="AA672" s="374"/>
      <c r="AB672" s="216"/>
      <c r="AC672" s="216"/>
      <c r="AD672" s="216"/>
      <c r="AE672" s="216"/>
      <c r="AF672" s="216"/>
      <c r="AG672" s="212"/>
      <c r="AH672" s="15"/>
      <c r="AI672" s="51"/>
      <c r="AJ672" s="51"/>
      <c r="AK672" s="51"/>
      <c r="AL672" s="264"/>
      <c r="AM672" s="321"/>
      <c r="AN672" s="228"/>
      <c r="AO672" s="229"/>
      <c r="AP672" s="326"/>
      <c r="AQ672" s="329"/>
      <c r="AR672" s="337"/>
      <c r="AS672" s="321"/>
      <c r="AT672" s="228"/>
      <c r="AU672" s="228"/>
      <c r="AV672" s="229"/>
      <c r="AW672" s="229"/>
      <c r="AX672" s="229"/>
      <c r="AY672" s="329"/>
      <c r="AZ672" s="329"/>
      <c r="BA672" s="337"/>
      <c r="BB672" s="321"/>
      <c r="BC672" s="228"/>
      <c r="BD672" s="229"/>
      <c r="BE672" s="326"/>
      <c r="BF672" s="329"/>
      <c r="BG672" s="337"/>
      <c r="BH672" s="337"/>
      <c r="BI672" s="321"/>
      <c r="BJ672" s="51"/>
      <c r="BK672" s="51"/>
      <c r="BL672" s="326"/>
      <c r="BM672" s="329"/>
      <c r="BN672" s="337"/>
      <c r="BO672" s="321"/>
      <c r="BP672" s="228"/>
      <c r="BQ672" s="228"/>
      <c r="BR672" s="51"/>
      <c r="BS672" s="326"/>
      <c r="BT672" s="326"/>
    </row>
    <row r="673" spans="1:72" x14ac:dyDescent="0.25">
      <c r="A673" s="170"/>
      <c r="B673" s="4"/>
      <c r="C673" s="169"/>
      <c r="D673" s="304"/>
      <c r="H673" s="216"/>
      <c r="I673" s="216"/>
      <c r="J673" s="216"/>
      <c r="K673" s="216"/>
      <c r="L673" s="216"/>
      <c r="M673" s="216"/>
      <c r="N673" s="216"/>
      <c r="P673" s="216"/>
      <c r="Q673" s="216"/>
      <c r="R673" s="216"/>
      <c r="S673" s="216"/>
      <c r="T673" s="216"/>
      <c r="U673" s="216"/>
      <c r="V673" s="216"/>
      <c r="W673" s="216"/>
      <c r="X673" s="216"/>
      <c r="Y673" s="216"/>
      <c r="Z673" s="216"/>
      <c r="AA673" s="374"/>
      <c r="AB673" s="216"/>
      <c r="AC673" s="216"/>
      <c r="AD673" s="216"/>
      <c r="AE673" s="216"/>
      <c r="AF673" s="216"/>
      <c r="AG673" s="212"/>
      <c r="AI673" s="51"/>
      <c r="AJ673" s="51"/>
      <c r="AK673" s="51"/>
      <c r="AL673" s="264"/>
      <c r="AM673" s="321"/>
      <c r="AN673" s="228"/>
      <c r="AO673" s="229"/>
      <c r="AP673" s="326"/>
      <c r="AQ673" s="329"/>
      <c r="AR673" s="337"/>
      <c r="AS673" s="321"/>
      <c r="AT673" s="228"/>
      <c r="AU673" s="228"/>
      <c r="AV673" s="229"/>
      <c r="AW673" s="229"/>
      <c r="AX673" s="229"/>
      <c r="AY673" s="329"/>
      <c r="AZ673" s="329"/>
      <c r="BA673" s="337"/>
      <c r="BB673" s="321"/>
      <c r="BC673" s="228"/>
      <c r="BD673" s="229"/>
      <c r="BE673" s="326"/>
      <c r="BF673" s="329"/>
      <c r="BG673" s="337"/>
      <c r="BH673" s="337"/>
      <c r="BI673" s="321"/>
      <c r="BJ673" s="51"/>
      <c r="BK673" s="51"/>
      <c r="BL673" s="326"/>
      <c r="BM673" s="329"/>
      <c r="BN673" s="337"/>
      <c r="BO673" s="321"/>
      <c r="BP673" s="228"/>
      <c r="BQ673" s="228"/>
      <c r="BR673" s="51"/>
      <c r="BS673" s="326"/>
      <c r="BT673" s="326"/>
    </row>
    <row r="674" spans="1:72" x14ac:dyDescent="0.25">
      <c r="A674" s="28"/>
      <c r="B674" s="5"/>
      <c r="C674" s="5"/>
      <c r="D674" s="221"/>
      <c r="E674" s="357"/>
      <c r="F674" s="357"/>
      <c r="G674" s="358"/>
      <c r="H674" s="359"/>
      <c r="I674" s="360"/>
      <c r="J674" s="361"/>
      <c r="K674" s="362"/>
      <c r="L674" s="333"/>
      <c r="M674" s="335"/>
      <c r="N674" s="359"/>
      <c r="O674" s="221"/>
      <c r="P674" s="361"/>
      <c r="Q674" s="333"/>
      <c r="R674" s="335"/>
      <c r="S674" s="335"/>
      <c r="T674" s="359"/>
      <c r="U674" s="359"/>
      <c r="V674" s="360"/>
      <c r="W674" s="361"/>
      <c r="X674" s="362"/>
      <c r="Y674" s="333"/>
      <c r="Z674" s="335"/>
      <c r="AA674" s="360"/>
      <c r="AB674" s="361"/>
      <c r="AC674" s="361"/>
      <c r="AD674" s="333"/>
      <c r="AE674" s="335"/>
      <c r="AF674" s="335"/>
      <c r="AG674" s="213"/>
      <c r="AH674" s="5"/>
      <c r="AI674" s="220"/>
      <c r="AJ674" s="220"/>
      <c r="AK674" s="220"/>
      <c r="AL674" s="220"/>
      <c r="AM674" s="322"/>
      <c r="AN674" s="319"/>
      <c r="AO674" s="324"/>
      <c r="AP674" s="327"/>
      <c r="AQ674" s="330"/>
      <c r="AR674" s="338"/>
      <c r="AS674" s="322"/>
      <c r="AT674" s="319"/>
      <c r="AU674" s="319"/>
      <c r="AV674" s="324"/>
      <c r="AW674" s="324"/>
      <c r="AX674" s="324"/>
      <c r="AY674" s="330"/>
      <c r="AZ674" s="330"/>
      <c r="BA674" s="338"/>
      <c r="BB674" s="322"/>
      <c r="BC674" s="319"/>
      <c r="BD674" s="324"/>
      <c r="BE674" s="327"/>
      <c r="BF674" s="330"/>
      <c r="BG674" s="338"/>
      <c r="BH674" s="338"/>
      <c r="BI674" s="322"/>
      <c r="BJ674" s="220"/>
      <c r="BK674" s="220"/>
      <c r="BL674" s="327"/>
      <c r="BM674" s="330"/>
      <c r="BN674" s="338"/>
      <c r="BO674" s="322"/>
      <c r="BP674" s="319"/>
      <c r="BQ674" s="319"/>
      <c r="BR674" s="220"/>
      <c r="BS674" s="327"/>
      <c r="BT674" s="327"/>
    </row>
    <row r="675" spans="1:72" ht="15.75" x14ac:dyDescent="0.25">
      <c r="A675" s="29"/>
      <c r="B675" s="6"/>
      <c r="C675" s="6" t="s">
        <v>14</v>
      </c>
      <c r="D675" s="223">
        <f t="shared" ref="D675:R675" si="0">SUM(D8:D673)</f>
        <v>13353.190000000004</v>
      </c>
      <c r="E675" s="317">
        <f t="shared" si="0"/>
        <v>0.5</v>
      </c>
      <c r="F675" s="318">
        <f t="shared" si="0"/>
        <v>575</v>
      </c>
      <c r="G675" s="318">
        <f t="shared" si="0"/>
        <v>0</v>
      </c>
      <c r="H675" s="371">
        <f t="shared" si="0"/>
        <v>4822.5</v>
      </c>
      <c r="I675" s="371">
        <f t="shared" si="0"/>
        <v>240</v>
      </c>
      <c r="J675" s="371">
        <f t="shared" si="0"/>
        <v>0</v>
      </c>
      <c r="K675" s="371">
        <f t="shared" si="0"/>
        <v>0</v>
      </c>
      <c r="L675" s="372">
        <f t="shared" si="0"/>
        <v>1250</v>
      </c>
      <c r="M675" s="371">
        <f t="shared" si="0"/>
        <v>82.5</v>
      </c>
      <c r="N675" s="371">
        <f t="shared" si="0"/>
        <v>999.5</v>
      </c>
      <c r="O675" s="223">
        <f t="shared" si="0"/>
        <v>12</v>
      </c>
      <c r="P675" s="371">
        <f t="shared" si="0"/>
        <v>0</v>
      </c>
      <c r="Q675" s="371">
        <f t="shared" si="0"/>
        <v>2540</v>
      </c>
      <c r="R675" s="371">
        <f t="shared" si="0"/>
        <v>0</v>
      </c>
      <c r="S675" s="371"/>
      <c r="T675" s="371">
        <f t="shared" ref="T675:AB675" si="1">SUM(T8:T673)</f>
        <v>0</v>
      </c>
      <c r="U675" s="371">
        <f t="shared" si="1"/>
        <v>1203.6400000000001</v>
      </c>
      <c r="V675" s="371">
        <f t="shared" si="1"/>
        <v>0</v>
      </c>
      <c r="W675" s="371">
        <f t="shared" si="1"/>
        <v>0</v>
      </c>
      <c r="X675" s="371">
        <f t="shared" si="1"/>
        <v>0</v>
      </c>
      <c r="Y675" s="371">
        <f t="shared" si="1"/>
        <v>0</v>
      </c>
      <c r="Z675" s="371">
        <f t="shared" si="1"/>
        <v>0</v>
      </c>
      <c r="AA675" s="371">
        <f t="shared" si="1"/>
        <v>598.40000000000009</v>
      </c>
      <c r="AB675" s="371">
        <f t="shared" si="1"/>
        <v>0</v>
      </c>
      <c r="AC675" s="371"/>
      <c r="AD675" s="371">
        <f>SUM(AD8:AD673)</f>
        <v>720.33</v>
      </c>
      <c r="AE675" s="371">
        <f>SUM(AE8:AE673)</f>
        <v>832.81999999999994</v>
      </c>
      <c r="AF675" s="371">
        <f>SUM(AF8:AF673)</f>
        <v>51</v>
      </c>
      <c r="AG675" s="214"/>
      <c r="AH675" s="6"/>
      <c r="AI675" s="222">
        <f t="shared" ref="AI675:AT675" si="2">SUM(AI8:AI673)</f>
        <v>11837.050000000005</v>
      </c>
      <c r="AJ675" s="222">
        <f t="shared" si="2"/>
        <v>600</v>
      </c>
      <c r="AK675" s="222">
        <f t="shared" si="2"/>
        <v>0.01</v>
      </c>
      <c r="AL675" s="222">
        <f t="shared" si="2"/>
        <v>0</v>
      </c>
      <c r="AM675" s="373">
        <f t="shared" si="2"/>
        <v>81.94</v>
      </c>
      <c r="AN675" s="373">
        <f t="shared" si="2"/>
        <v>1715.57</v>
      </c>
      <c r="AO675" s="373">
        <f t="shared" si="2"/>
        <v>190.45</v>
      </c>
      <c r="AP675" s="373">
        <f t="shared" si="2"/>
        <v>2596.8799999999997</v>
      </c>
      <c r="AQ675" s="373">
        <f t="shared" si="2"/>
        <v>0</v>
      </c>
      <c r="AR675" s="373">
        <f t="shared" si="2"/>
        <v>189.95999999999998</v>
      </c>
      <c r="AS675" s="373">
        <f t="shared" si="2"/>
        <v>0</v>
      </c>
      <c r="AT675" s="373">
        <f t="shared" si="2"/>
        <v>255.22</v>
      </c>
      <c r="AU675" s="373"/>
      <c r="AV675" s="373">
        <f>SUM(AV8:AV673)</f>
        <v>62.919999999999995</v>
      </c>
      <c r="AW675" s="373"/>
      <c r="AX675" s="373"/>
      <c r="AY675" s="373">
        <f>SUM(AY8:AY673)</f>
        <v>0</v>
      </c>
      <c r="AZ675" s="373"/>
      <c r="BA675" s="373">
        <f t="shared" ref="BA675:BG675" si="3">SUM(BA8:BA673)</f>
        <v>0</v>
      </c>
      <c r="BB675" s="373">
        <f t="shared" si="3"/>
        <v>0</v>
      </c>
      <c r="BC675" s="373">
        <f t="shared" si="3"/>
        <v>640</v>
      </c>
      <c r="BD675" s="373">
        <f t="shared" si="3"/>
        <v>0</v>
      </c>
      <c r="BE675" s="373">
        <f t="shared" si="3"/>
        <v>181.63</v>
      </c>
      <c r="BF675" s="373">
        <f t="shared" si="3"/>
        <v>35.61</v>
      </c>
      <c r="BG675" s="373">
        <f t="shared" si="3"/>
        <v>100</v>
      </c>
      <c r="BH675" s="373"/>
      <c r="BI675" s="373">
        <f t="shared" ref="BI675:BS675" si="4">SUM(BI8:BI673)</f>
        <v>150</v>
      </c>
      <c r="BJ675" s="377">
        <f t="shared" si="4"/>
        <v>385.19</v>
      </c>
      <c r="BK675" s="373">
        <f t="shared" si="4"/>
        <v>210.6</v>
      </c>
      <c r="BL675" s="373">
        <f t="shared" si="4"/>
        <v>48</v>
      </c>
      <c r="BM675" s="373">
        <f t="shared" si="4"/>
        <v>34.92</v>
      </c>
      <c r="BN675" s="373">
        <f t="shared" si="4"/>
        <v>433.61</v>
      </c>
      <c r="BO675" s="373">
        <f t="shared" si="4"/>
        <v>972.19</v>
      </c>
      <c r="BP675" s="373">
        <f t="shared" si="4"/>
        <v>0</v>
      </c>
      <c r="BQ675" s="373">
        <f t="shared" si="4"/>
        <v>0</v>
      </c>
      <c r="BR675" s="373">
        <f t="shared" si="4"/>
        <v>710.33</v>
      </c>
      <c r="BS675" s="373">
        <f t="shared" si="4"/>
        <v>1190.94</v>
      </c>
      <c r="BT675" s="373">
        <f t="shared" ref="BT675" si="5">SUM(BT8:BT673)</f>
        <v>172.72</v>
      </c>
    </row>
    <row r="676" spans="1:72" x14ac:dyDescent="0.25">
      <c r="G676" s="304"/>
    </row>
    <row r="677" spans="1:72" x14ac:dyDescent="0.25">
      <c r="C677" s="9"/>
      <c r="G677" s="304"/>
    </row>
    <row r="678" spans="1:72" x14ac:dyDescent="0.25">
      <c r="G678" s="304"/>
    </row>
    <row r="679" spans="1:72" x14ac:dyDescent="0.25">
      <c r="G679" s="304"/>
      <c r="O679" s="363"/>
    </row>
    <row r="680" spans="1:72" x14ac:dyDescent="0.25">
      <c r="G680" s="304"/>
      <c r="BS680" s="328" t="s">
        <v>141</v>
      </c>
      <c r="BT680" s="328" t="s">
        <v>141</v>
      </c>
    </row>
    <row r="681" spans="1:72" x14ac:dyDescent="0.25">
      <c r="G681" s="304"/>
      <c r="AE681" s="364"/>
      <c r="AF681" s="364"/>
    </row>
    <row r="682" spans="1:72" x14ac:dyDescent="0.25">
      <c r="G682" s="304"/>
      <c r="BR682" s="378"/>
    </row>
    <row r="683" spans="1:72" x14ac:dyDescent="0.25">
      <c r="G683" s="304"/>
    </row>
    <row r="684" spans="1:72" x14ac:dyDescent="0.25">
      <c r="G684" s="304"/>
    </row>
    <row r="685" spans="1:72" x14ac:dyDescent="0.25">
      <c r="G685" s="304"/>
    </row>
    <row r="686" spans="1:72" x14ac:dyDescent="0.25">
      <c r="G686" s="304"/>
    </row>
    <row r="687" spans="1:72" x14ac:dyDescent="0.25">
      <c r="G687" s="304"/>
    </row>
    <row r="688" spans="1:72" x14ac:dyDescent="0.25">
      <c r="G688" s="304"/>
    </row>
    <row r="689" spans="7:7" x14ac:dyDescent="0.25">
      <c r="G689" s="304"/>
    </row>
    <row r="690" spans="7:7" x14ac:dyDescent="0.25">
      <c r="G690" s="304"/>
    </row>
    <row r="691" spans="7:7" x14ac:dyDescent="0.25">
      <c r="G691" s="304"/>
    </row>
    <row r="692" spans="7:7" x14ac:dyDescent="0.25">
      <c r="G692" s="304"/>
    </row>
    <row r="693" spans="7:7" x14ac:dyDescent="0.25">
      <c r="G693" s="304"/>
    </row>
    <row r="694" spans="7:7" x14ac:dyDescent="0.25">
      <c r="G694" s="304"/>
    </row>
    <row r="695" spans="7:7" x14ac:dyDescent="0.25">
      <c r="G695" s="304"/>
    </row>
    <row r="696" spans="7:7" x14ac:dyDescent="0.25">
      <c r="G696" s="304"/>
    </row>
    <row r="697" spans="7:7" x14ac:dyDescent="0.25">
      <c r="G697" s="304"/>
    </row>
    <row r="698" spans="7:7" x14ac:dyDescent="0.25">
      <c r="G698" s="304"/>
    </row>
    <row r="699" spans="7:7" x14ac:dyDescent="0.25">
      <c r="G699" s="304"/>
    </row>
    <row r="700" spans="7:7" x14ac:dyDescent="0.25">
      <c r="G700" s="304"/>
    </row>
    <row r="701" spans="7:7" ht="27.75" customHeight="1" x14ac:dyDescent="0.25">
      <c r="G701" s="304"/>
    </row>
    <row r="702" spans="7:7" x14ac:dyDescent="0.25">
      <c r="G702" s="304"/>
    </row>
    <row r="703" spans="7:7" x14ac:dyDescent="0.25">
      <c r="G703" s="304"/>
    </row>
    <row r="704" spans="7:7" x14ac:dyDescent="0.25">
      <c r="G704" s="304"/>
    </row>
    <row r="705" spans="7:7" x14ac:dyDescent="0.25">
      <c r="G705" s="304"/>
    </row>
    <row r="706" spans="7:7" x14ac:dyDescent="0.25">
      <c r="G706" s="304"/>
    </row>
    <row r="707" spans="7:7" x14ac:dyDescent="0.25">
      <c r="G707" s="304"/>
    </row>
    <row r="708" spans="7:7" x14ac:dyDescent="0.25">
      <c r="G708" s="304"/>
    </row>
    <row r="709" spans="7:7" x14ac:dyDescent="0.25">
      <c r="G709" s="304"/>
    </row>
    <row r="710" spans="7:7" x14ac:dyDescent="0.25">
      <c r="G710" s="304"/>
    </row>
    <row r="711" spans="7:7" x14ac:dyDescent="0.25">
      <c r="G711" s="304"/>
    </row>
    <row r="712" spans="7:7" x14ac:dyDescent="0.25">
      <c r="G712" s="304"/>
    </row>
    <row r="713" spans="7:7" x14ac:dyDescent="0.25">
      <c r="G713" s="304"/>
    </row>
    <row r="714" spans="7:7" x14ac:dyDescent="0.25">
      <c r="G714" s="304"/>
    </row>
    <row r="715" spans="7:7" x14ac:dyDescent="0.25">
      <c r="G715" s="304"/>
    </row>
    <row r="716" spans="7:7" x14ac:dyDescent="0.25">
      <c r="G716" s="304"/>
    </row>
    <row r="717" spans="7:7" x14ac:dyDescent="0.25">
      <c r="G717" s="304"/>
    </row>
    <row r="718" spans="7:7" x14ac:dyDescent="0.25">
      <c r="G718" s="304"/>
    </row>
    <row r="719" spans="7:7" x14ac:dyDescent="0.25">
      <c r="G719" s="304"/>
    </row>
    <row r="720" spans="7:7" x14ac:dyDescent="0.25">
      <c r="G720" s="304"/>
    </row>
    <row r="721" spans="1:74" x14ac:dyDescent="0.25">
      <c r="G721" s="304"/>
    </row>
    <row r="722" spans="1:74" x14ac:dyDescent="0.25">
      <c r="G722" s="304"/>
    </row>
    <row r="723" spans="1:74" x14ac:dyDescent="0.25">
      <c r="G723" s="304"/>
    </row>
    <row r="724" spans="1:74" x14ac:dyDescent="0.25">
      <c r="G724" s="304"/>
    </row>
    <row r="725" spans="1:74" ht="2.25" customHeight="1" x14ac:dyDescent="0.25">
      <c r="G725" s="304"/>
    </row>
    <row r="726" spans="1:74" s="11" customFormat="1" ht="15.75" x14ac:dyDescent="0.25">
      <c r="A726" s="27"/>
      <c r="B726"/>
      <c r="C726"/>
      <c r="D726" s="216"/>
      <c r="E726" s="343"/>
      <c r="F726" s="343"/>
      <c r="G726" s="304"/>
      <c r="H726" s="344"/>
      <c r="I726" s="345"/>
      <c r="J726" s="346"/>
      <c r="K726" s="347"/>
      <c r="L726" s="332"/>
      <c r="M726" s="334"/>
      <c r="N726" s="344"/>
      <c r="O726" s="216"/>
      <c r="P726" s="346"/>
      <c r="Q726" s="332"/>
      <c r="R726" s="334"/>
      <c r="S726" s="334"/>
      <c r="T726" s="344"/>
      <c r="U726" s="344"/>
      <c r="V726" s="345"/>
      <c r="W726" s="346"/>
      <c r="X726" s="347"/>
      <c r="Y726" s="332"/>
      <c r="Z726" s="334"/>
      <c r="AA726" s="345"/>
      <c r="AB726" s="346"/>
      <c r="AC726" s="346"/>
      <c r="AD726" s="332"/>
      <c r="AE726" s="334"/>
      <c r="AF726" s="334"/>
      <c r="AG726" s="151"/>
      <c r="AH726"/>
      <c r="AI726" s="9"/>
      <c r="AJ726" s="9"/>
      <c r="AK726" s="9"/>
      <c r="AL726" s="9"/>
      <c r="AM726" s="323"/>
      <c r="AN726" s="320"/>
      <c r="AO726" s="325"/>
      <c r="AP726" s="328"/>
      <c r="AQ726" s="331"/>
      <c r="AR726" s="336"/>
      <c r="AS726" s="323"/>
      <c r="AT726" s="320"/>
      <c r="AU726" s="320"/>
      <c r="AV726" s="325"/>
      <c r="AW726" s="325"/>
      <c r="AX726" s="325"/>
      <c r="AY726" s="331"/>
      <c r="AZ726" s="331"/>
      <c r="BA726" s="336"/>
      <c r="BB726" s="323"/>
      <c r="BC726" s="320"/>
      <c r="BD726" s="325"/>
      <c r="BE726" s="328"/>
      <c r="BF726" s="331"/>
      <c r="BG726" s="336"/>
      <c r="BH726" s="336"/>
      <c r="BI726" s="323"/>
      <c r="BJ726" s="9"/>
      <c r="BK726" s="9"/>
      <c r="BL726" s="328"/>
      <c r="BM726" s="331"/>
      <c r="BN726" s="336"/>
      <c r="BO726" s="323"/>
      <c r="BP726" s="320"/>
      <c r="BQ726" s="320"/>
      <c r="BR726" s="9"/>
      <c r="BS726" s="328"/>
      <c r="BT726" s="328"/>
      <c r="BU726" s="174"/>
      <c r="BV726" s="174"/>
    </row>
    <row r="727" spans="1:74" x14ac:dyDescent="0.25">
      <c r="G727" s="304"/>
    </row>
    <row r="728" spans="1:74" x14ac:dyDescent="0.25">
      <c r="G728" s="304"/>
    </row>
    <row r="729" spans="1:74" x14ac:dyDescent="0.25">
      <c r="G729" s="304"/>
    </row>
    <row r="730" spans="1:74" x14ac:dyDescent="0.25">
      <c r="G730" s="304"/>
    </row>
    <row r="731" spans="1:74" x14ac:dyDescent="0.25">
      <c r="G731" s="304"/>
    </row>
    <row r="732" spans="1:74" x14ac:dyDescent="0.25">
      <c r="G732" s="304"/>
    </row>
    <row r="733" spans="1:74" x14ac:dyDescent="0.25">
      <c r="G733" s="304"/>
    </row>
    <row r="734" spans="1:74" x14ac:dyDescent="0.25">
      <c r="G734" s="304"/>
    </row>
    <row r="735" spans="1:74" x14ac:dyDescent="0.25">
      <c r="G735" s="304"/>
    </row>
    <row r="736" spans="1:74" x14ac:dyDescent="0.25">
      <c r="G736" s="304"/>
    </row>
    <row r="737" spans="7:7" x14ac:dyDescent="0.25">
      <c r="G737" s="304"/>
    </row>
    <row r="738" spans="7:7" x14ac:dyDescent="0.25">
      <c r="G738" s="304"/>
    </row>
    <row r="739" spans="7:7" x14ac:dyDescent="0.25">
      <c r="G739" s="304"/>
    </row>
    <row r="740" spans="7:7" x14ac:dyDescent="0.25">
      <c r="G740" s="304"/>
    </row>
    <row r="741" spans="7:7" x14ac:dyDescent="0.25">
      <c r="G741" s="304"/>
    </row>
    <row r="742" spans="7:7" x14ac:dyDescent="0.25">
      <c r="G742" s="304"/>
    </row>
    <row r="743" spans="7:7" x14ac:dyDescent="0.25">
      <c r="G743" s="304"/>
    </row>
    <row r="744" spans="7:7" x14ac:dyDescent="0.25">
      <c r="G744" s="304"/>
    </row>
    <row r="745" spans="7:7" x14ac:dyDescent="0.25">
      <c r="G745" s="304"/>
    </row>
    <row r="746" spans="7:7" x14ac:dyDescent="0.25">
      <c r="G746" s="304"/>
    </row>
    <row r="747" spans="7:7" x14ac:dyDescent="0.25">
      <c r="G747" s="304"/>
    </row>
    <row r="748" spans="7:7" x14ac:dyDescent="0.25">
      <c r="G748" s="304"/>
    </row>
    <row r="749" spans="7:7" x14ac:dyDescent="0.25">
      <c r="G749" s="304"/>
    </row>
    <row r="750" spans="7:7" x14ac:dyDescent="0.25">
      <c r="G750" s="304"/>
    </row>
    <row r="751" spans="7:7" x14ac:dyDescent="0.25">
      <c r="G751" s="304"/>
    </row>
    <row r="752" spans="7:7" x14ac:dyDescent="0.25">
      <c r="G752" s="304"/>
    </row>
    <row r="753" spans="7:7" x14ac:dyDescent="0.25">
      <c r="G753" s="304"/>
    </row>
    <row r="754" spans="7:7" x14ac:dyDescent="0.25">
      <c r="G754" s="304"/>
    </row>
    <row r="755" spans="7:7" x14ac:dyDescent="0.25">
      <c r="G755" s="304"/>
    </row>
    <row r="756" spans="7:7" x14ac:dyDescent="0.25">
      <c r="G756" s="304"/>
    </row>
    <row r="757" spans="7:7" x14ac:dyDescent="0.25">
      <c r="G757" s="304"/>
    </row>
    <row r="758" spans="7:7" x14ac:dyDescent="0.25">
      <c r="G758" s="304"/>
    </row>
    <row r="759" spans="7:7" x14ac:dyDescent="0.25">
      <c r="G759" s="304"/>
    </row>
    <row r="760" spans="7:7" x14ac:dyDescent="0.25">
      <c r="G760" s="304"/>
    </row>
    <row r="761" spans="7:7" x14ac:dyDescent="0.25">
      <c r="G761" s="304"/>
    </row>
    <row r="762" spans="7:7" x14ac:dyDescent="0.25">
      <c r="G762" s="304"/>
    </row>
    <row r="763" spans="7:7" x14ac:dyDescent="0.25">
      <c r="G763" s="304"/>
    </row>
    <row r="764" spans="7:7" x14ac:dyDescent="0.25">
      <c r="G764" s="304"/>
    </row>
    <row r="765" spans="7:7" x14ac:dyDescent="0.25">
      <c r="G765" s="304"/>
    </row>
    <row r="766" spans="7:7" x14ac:dyDescent="0.25">
      <c r="G766" s="304"/>
    </row>
    <row r="767" spans="7:7" x14ac:dyDescent="0.25">
      <c r="G767" s="304"/>
    </row>
    <row r="768" spans="7:7" x14ac:dyDescent="0.25">
      <c r="G768" s="304"/>
    </row>
    <row r="769" spans="7:7" x14ac:dyDescent="0.25">
      <c r="G769" s="304"/>
    </row>
    <row r="770" spans="7:7" x14ac:dyDescent="0.25">
      <c r="G770" s="304"/>
    </row>
    <row r="771" spans="7:7" x14ac:dyDescent="0.25">
      <c r="G771" s="304"/>
    </row>
    <row r="772" spans="7:7" x14ac:dyDescent="0.25">
      <c r="G772" s="304"/>
    </row>
    <row r="773" spans="7:7" x14ac:dyDescent="0.25">
      <c r="G773" s="304"/>
    </row>
    <row r="774" spans="7:7" x14ac:dyDescent="0.25">
      <c r="G774" s="304"/>
    </row>
    <row r="775" spans="7:7" x14ac:dyDescent="0.25">
      <c r="G775" s="304"/>
    </row>
    <row r="776" spans="7:7" x14ac:dyDescent="0.25">
      <c r="G776" s="304"/>
    </row>
    <row r="777" spans="7:7" x14ac:dyDescent="0.25">
      <c r="G777" s="304"/>
    </row>
    <row r="778" spans="7:7" x14ac:dyDescent="0.25">
      <c r="G778" s="304"/>
    </row>
    <row r="779" spans="7:7" x14ac:dyDescent="0.25">
      <c r="G779" s="304"/>
    </row>
    <row r="780" spans="7:7" x14ac:dyDescent="0.25">
      <c r="G780" s="304"/>
    </row>
  </sheetData>
  <dataConsolidate link="1"/>
  <customSheetViews>
    <customSheetView guid="{2B5671FF-BC7A-496A-813D-10A617AF7FD6}" scale="330" showPageBreaks="1" hiddenColumns="1">
      <pane ySplit="6" topLeftCell="A69" activePane="bottomLeft" state="frozenSplit"/>
      <selection pane="bottomLeft" activeCell="B1" sqref="B1"/>
      <pageMargins left="0.75" right="0.75" top="1" bottom="1" header="0.5" footer="0.5"/>
      <pageSetup paperSize="9" scale="10" fitToWidth="0" fitToHeight="0" orientation="portrait" r:id="rId1"/>
      <headerFooter alignWithMargins="0"/>
    </customSheetView>
  </customSheetViews>
  <phoneticPr fontId="10" type="noConversion"/>
  <pageMargins left="0.75" right="0.75" top="1" bottom="1" header="0.5" footer="0.5"/>
  <pageSetup paperSize="9" scale="10" fitToWidth="0" fitToHeight="0" orientation="portrait"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
  <sheetViews>
    <sheetView workbookViewId="0">
      <selection activeCell="B19" sqref="B19"/>
    </sheetView>
  </sheetViews>
  <sheetFormatPr defaultColWidth="8.85546875" defaultRowHeight="15" x14ac:dyDescent="0.25"/>
  <cols>
    <col min="1" max="1" width="15.28515625" customWidth="1"/>
    <col min="2" max="2" width="107.7109375" customWidth="1"/>
  </cols>
  <sheetData>
    <row r="1" spans="1:2" x14ac:dyDescent="0.25">
      <c r="A1" s="14" t="s">
        <v>110</v>
      </c>
    </row>
    <row r="3" spans="1:2" ht="30" x14ac:dyDescent="0.25">
      <c r="A3" s="14" t="s">
        <v>111</v>
      </c>
      <c r="B3" s="15" t="s">
        <v>113</v>
      </c>
    </row>
    <row r="4" spans="1:2" x14ac:dyDescent="0.25">
      <c r="A4" s="14" t="s">
        <v>114</v>
      </c>
      <c r="B4" s="15" t="s">
        <v>115</v>
      </c>
    </row>
    <row r="5" spans="1:2" s="33" customFormat="1" ht="60" x14ac:dyDescent="0.25">
      <c r="A5" s="269" t="s">
        <v>119</v>
      </c>
      <c r="B5" s="268" t="s">
        <v>120</v>
      </c>
    </row>
    <row r="6" spans="1:2" ht="60" x14ac:dyDescent="0.25">
      <c r="A6" s="14" t="s">
        <v>121</v>
      </c>
      <c r="B6" s="15" t="s">
        <v>122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6"/>
  <sheetViews>
    <sheetView workbookViewId="0">
      <selection activeCell="B82" sqref="B82"/>
    </sheetView>
  </sheetViews>
  <sheetFormatPr defaultColWidth="8.85546875" defaultRowHeight="15" x14ac:dyDescent="0.25"/>
  <cols>
    <col min="1" max="1" width="18.140625" customWidth="1"/>
    <col min="2" max="2" width="35.7109375" customWidth="1"/>
    <col min="3" max="3" width="12.42578125" style="9" customWidth="1"/>
    <col min="4" max="4" width="11.28515625" style="9" customWidth="1"/>
    <col min="5" max="7" width="14.28515625" style="9" customWidth="1"/>
    <col min="8" max="8" width="16.7109375" customWidth="1"/>
    <col min="9" max="9" width="35.7109375" customWidth="1"/>
    <col min="10" max="11" width="12.140625" style="9" customWidth="1"/>
    <col min="12" max="12" width="11" style="9" customWidth="1"/>
    <col min="13" max="13" width="11.42578125" style="9" customWidth="1"/>
    <col min="14" max="14" width="12" style="9" customWidth="1"/>
  </cols>
  <sheetData>
    <row r="1" spans="1:15" ht="15.75" x14ac:dyDescent="0.25">
      <c r="A1" s="1" t="s">
        <v>240</v>
      </c>
    </row>
    <row r="2" spans="1:15" ht="15.75" x14ac:dyDescent="0.25">
      <c r="A2" s="3" t="s">
        <v>148</v>
      </c>
    </row>
    <row r="4" spans="1:15" ht="15.75" x14ac:dyDescent="0.25">
      <c r="A4" s="30" t="s">
        <v>0</v>
      </c>
      <c r="H4" s="30" t="s">
        <v>5</v>
      </c>
    </row>
    <row r="6" spans="1:15" x14ac:dyDescent="0.25">
      <c r="A6" s="22" t="s">
        <v>1</v>
      </c>
      <c r="B6" s="17" t="s">
        <v>7</v>
      </c>
      <c r="C6" s="18" t="s">
        <v>8</v>
      </c>
      <c r="D6" s="18" t="s">
        <v>10</v>
      </c>
      <c r="E6" s="18" t="s">
        <v>63</v>
      </c>
      <c r="F6" s="18" t="s">
        <v>38</v>
      </c>
      <c r="G6" s="18" t="s">
        <v>15</v>
      </c>
      <c r="H6" s="17" t="s">
        <v>1</v>
      </c>
      <c r="I6" s="17" t="s">
        <v>7</v>
      </c>
      <c r="J6" s="18" t="s">
        <v>8</v>
      </c>
      <c r="K6" s="18" t="s">
        <v>63</v>
      </c>
      <c r="L6" s="18" t="s">
        <v>38</v>
      </c>
      <c r="M6" s="18" t="s">
        <v>15</v>
      </c>
      <c r="N6" s="23" t="s">
        <v>36</v>
      </c>
      <c r="O6" s="24"/>
    </row>
    <row r="7" spans="1:15" x14ac:dyDescent="0.25">
      <c r="B7" s="2"/>
      <c r="C7" s="16"/>
    </row>
    <row r="8" spans="1:15" x14ac:dyDescent="0.25">
      <c r="B8" s="2"/>
      <c r="C8" s="16"/>
    </row>
    <row r="9" spans="1:15" x14ac:dyDescent="0.25">
      <c r="B9" s="2"/>
      <c r="C9" s="16"/>
    </row>
    <row r="10" spans="1:15" x14ac:dyDescent="0.25">
      <c r="B10" s="2"/>
      <c r="C10" s="16"/>
    </row>
    <row r="11" spans="1:15" x14ac:dyDescent="0.25">
      <c r="B11" s="2"/>
      <c r="C11" s="16"/>
    </row>
    <row r="12" spans="1:15" x14ac:dyDescent="0.25">
      <c r="A12" s="208" t="s">
        <v>13</v>
      </c>
      <c r="B12" s="2"/>
      <c r="C12" s="16"/>
      <c r="H12" s="208" t="s">
        <v>13</v>
      </c>
    </row>
    <row r="13" spans="1:15" x14ac:dyDescent="0.25">
      <c r="A13" s="48"/>
      <c r="H13" s="231"/>
    </row>
    <row r="14" spans="1:15" x14ac:dyDescent="0.25">
      <c r="B14" s="2"/>
      <c r="C14" s="16"/>
    </row>
    <row r="15" spans="1:15" x14ac:dyDescent="0.25">
      <c r="A15" s="208" t="s">
        <v>17</v>
      </c>
      <c r="B15" s="2"/>
      <c r="C15" s="16"/>
      <c r="H15" s="208" t="s">
        <v>17</v>
      </c>
    </row>
    <row r="16" spans="1:15" x14ac:dyDescent="0.25">
      <c r="B16" s="2"/>
      <c r="C16" s="16"/>
      <c r="H16" s="48"/>
    </row>
    <row r="17" spans="1:8" x14ac:dyDescent="0.25">
      <c r="B17" s="2"/>
      <c r="C17" s="16"/>
    </row>
    <row r="18" spans="1:8" x14ac:dyDescent="0.25">
      <c r="B18" s="2"/>
      <c r="C18" s="16"/>
    </row>
    <row r="19" spans="1:8" x14ac:dyDescent="0.25">
      <c r="A19" s="21" t="s">
        <v>19</v>
      </c>
      <c r="H19" s="21" t="s">
        <v>19</v>
      </c>
    </row>
    <row r="20" spans="1:8" x14ac:dyDescent="0.25">
      <c r="A20" s="7"/>
      <c r="B20" s="12"/>
      <c r="C20" s="10"/>
      <c r="D20" s="10"/>
      <c r="H20" s="48"/>
    </row>
    <row r="21" spans="1:8" x14ac:dyDescent="0.25">
      <c r="A21" s="7"/>
      <c r="B21" s="12"/>
      <c r="C21" s="10"/>
      <c r="D21" s="10"/>
    </row>
    <row r="22" spans="1:8" x14ac:dyDescent="0.25">
      <c r="A22" s="21" t="s">
        <v>21</v>
      </c>
      <c r="H22" s="21" t="s">
        <v>21</v>
      </c>
    </row>
    <row r="23" spans="1:8" x14ac:dyDescent="0.25">
      <c r="A23" s="7"/>
    </row>
    <row r="24" spans="1:8" x14ac:dyDescent="0.25">
      <c r="H24" s="7"/>
    </row>
    <row r="26" spans="1:8" x14ac:dyDescent="0.25">
      <c r="A26" s="21" t="s">
        <v>24</v>
      </c>
      <c r="H26" s="21" t="s">
        <v>24</v>
      </c>
    </row>
    <row r="27" spans="1:8" x14ac:dyDescent="0.25">
      <c r="A27" s="48"/>
      <c r="H27" s="7"/>
    </row>
    <row r="28" spans="1:8" x14ac:dyDescent="0.25">
      <c r="H28" s="7"/>
    </row>
    <row r="29" spans="1:8" x14ac:dyDescent="0.25">
      <c r="H29" s="7"/>
    </row>
    <row r="30" spans="1:8" x14ac:dyDescent="0.25">
      <c r="H30" s="7"/>
    </row>
    <row r="32" spans="1:8" x14ac:dyDescent="0.25">
      <c r="A32" s="21" t="s">
        <v>25</v>
      </c>
      <c r="H32" s="21" t="s">
        <v>25</v>
      </c>
    </row>
    <row r="33" spans="1:14" x14ac:dyDescent="0.25">
      <c r="A33" s="7"/>
      <c r="J33"/>
      <c r="K33"/>
      <c r="L33"/>
      <c r="M33"/>
      <c r="N33"/>
    </row>
    <row r="34" spans="1:14" x14ac:dyDescent="0.25">
      <c r="A34" s="7"/>
      <c r="J34"/>
      <c r="K34"/>
      <c r="L34"/>
      <c r="M34"/>
      <c r="N34"/>
    </row>
    <row r="35" spans="1:14" x14ac:dyDescent="0.25">
      <c r="A35" s="7"/>
      <c r="J35"/>
      <c r="K35"/>
      <c r="L35"/>
      <c r="M35"/>
      <c r="N35"/>
    </row>
    <row r="36" spans="1:14" x14ac:dyDescent="0.25">
      <c r="A36" s="21" t="s">
        <v>27</v>
      </c>
      <c r="H36" s="21" t="s">
        <v>27</v>
      </c>
    </row>
    <row r="37" spans="1:14" x14ac:dyDescent="0.25">
      <c r="H37" s="7"/>
    </row>
    <row r="38" spans="1:14" x14ac:dyDescent="0.25">
      <c r="H38" s="7"/>
    </row>
    <row r="39" spans="1:14" x14ac:dyDescent="0.25">
      <c r="H39" s="7"/>
    </row>
    <row r="40" spans="1:14" x14ac:dyDescent="0.25">
      <c r="H40" s="7"/>
    </row>
    <row r="42" spans="1:14" x14ac:dyDescent="0.25">
      <c r="A42" s="21" t="s">
        <v>29</v>
      </c>
      <c r="H42" s="21" t="s">
        <v>29</v>
      </c>
    </row>
    <row r="43" spans="1:14" x14ac:dyDescent="0.25">
      <c r="A43" s="7"/>
      <c r="H43" s="48"/>
      <c r="J43" s="154"/>
      <c r="K43"/>
      <c r="L43"/>
      <c r="N43" s="154"/>
    </row>
    <row r="44" spans="1:14" x14ac:dyDescent="0.25">
      <c r="A44" s="7"/>
      <c r="H44" s="48"/>
      <c r="J44" s="154"/>
      <c r="K44" s="154"/>
      <c r="L44"/>
      <c r="M44"/>
      <c r="N44"/>
    </row>
    <row r="45" spans="1:14" x14ac:dyDescent="0.25">
      <c r="A45" s="21" t="s">
        <v>31</v>
      </c>
      <c r="H45" s="21" t="s">
        <v>31</v>
      </c>
    </row>
    <row r="46" spans="1:14" ht="15.75" customHeight="1" x14ac:dyDescent="0.25">
      <c r="A46" s="7"/>
      <c r="H46" s="48"/>
      <c r="J46" s="154"/>
      <c r="K46"/>
      <c r="L46"/>
      <c r="M46"/>
      <c r="N46" s="154"/>
    </row>
    <row r="47" spans="1:14" x14ac:dyDescent="0.25">
      <c r="A47" s="21" t="s">
        <v>65</v>
      </c>
      <c r="H47" s="21" t="s">
        <v>35</v>
      </c>
    </row>
    <row r="48" spans="1:14" x14ac:dyDescent="0.25">
      <c r="A48" s="7"/>
      <c r="J48"/>
      <c r="K48"/>
      <c r="L48"/>
      <c r="M48"/>
      <c r="N48"/>
    </row>
    <row r="49" spans="1:14" x14ac:dyDescent="0.25">
      <c r="A49" s="21" t="s">
        <v>37</v>
      </c>
      <c r="H49" s="21" t="s">
        <v>37</v>
      </c>
    </row>
    <row r="50" spans="1:14" x14ac:dyDescent="0.25">
      <c r="A50" s="187"/>
      <c r="H50" s="48"/>
      <c r="J50" s="51"/>
      <c r="K50" s="51"/>
      <c r="L50" s="51"/>
      <c r="M50" s="51"/>
      <c r="N50" s="51"/>
    </row>
    <row r="51" spans="1:14" x14ac:dyDescent="0.25">
      <c r="A51" s="7"/>
      <c r="H51" s="48"/>
      <c r="J51" s="51"/>
      <c r="K51" s="51"/>
      <c r="L51" s="51"/>
      <c r="M51" s="51"/>
      <c r="N51" s="51"/>
    </row>
    <row r="52" spans="1:14" x14ac:dyDescent="0.25">
      <c r="A52" s="21" t="s">
        <v>13</v>
      </c>
      <c r="H52" s="21" t="s">
        <v>13</v>
      </c>
      <c r="J52" s="51"/>
      <c r="K52" s="51"/>
      <c r="L52" s="51"/>
      <c r="M52" s="51"/>
      <c r="N52" s="51"/>
    </row>
    <row r="53" spans="1:14" x14ac:dyDescent="0.25">
      <c r="A53" s="7"/>
      <c r="H53" s="187"/>
      <c r="J53" s="51"/>
      <c r="K53" s="51"/>
      <c r="L53" s="51"/>
      <c r="M53" s="51"/>
      <c r="N53" s="51"/>
    </row>
    <row r="54" spans="1:14" x14ac:dyDescent="0.25">
      <c r="A54" s="7"/>
      <c r="H54" s="187"/>
      <c r="J54" s="51"/>
      <c r="K54" s="51"/>
      <c r="L54" s="51"/>
      <c r="M54" s="51"/>
      <c r="N54" s="51"/>
    </row>
    <row r="55" spans="1:14" x14ac:dyDescent="0.25">
      <c r="A55" s="7"/>
      <c r="H55" s="187"/>
      <c r="J55" s="51"/>
      <c r="K55" s="51"/>
      <c r="L55" s="51"/>
      <c r="M55" s="51"/>
      <c r="N55" s="51"/>
    </row>
    <row r="56" spans="1:14" x14ac:dyDescent="0.25">
      <c r="A56" s="7"/>
      <c r="H56" s="187"/>
      <c r="J56" s="51"/>
      <c r="K56" s="51"/>
      <c r="L56" s="51"/>
      <c r="M56" s="51"/>
      <c r="N56" s="51"/>
    </row>
    <row r="57" spans="1:14" ht="15" customHeight="1" x14ac:dyDescent="0.25">
      <c r="A57" s="7"/>
      <c r="J57" s="51"/>
      <c r="K57" s="51"/>
      <c r="L57" s="51"/>
      <c r="M57" s="51"/>
      <c r="N57" s="51"/>
    </row>
    <row r="58" spans="1:14" x14ac:dyDescent="0.25">
      <c r="J58" s="51"/>
      <c r="K58" s="51"/>
      <c r="L58" s="51"/>
      <c r="M58" s="51"/>
      <c r="N58" s="51"/>
    </row>
    <row r="59" spans="1:14" ht="15.75" thickBot="1" x14ac:dyDescent="0.3"/>
    <row r="60" spans="1:14" ht="16.5" thickTop="1" thickBot="1" x14ac:dyDescent="0.3">
      <c r="A60" s="25"/>
      <c r="B60" s="26" t="s">
        <v>14</v>
      </c>
      <c r="C60" s="19">
        <f>SUM(C19:C59)</f>
        <v>0</v>
      </c>
      <c r="D60" s="19">
        <f>SUM(D7:D59)</f>
        <v>0</v>
      </c>
      <c r="E60" s="19">
        <f>SUM(E7:E59)</f>
        <v>0</v>
      </c>
      <c r="F60" s="19">
        <f>SUM(F18:F59)</f>
        <v>0</v>
      </c>
      <c r="G60" s="19">
        <f>SUM(G7:G59)</f>
        <v>0</v>
      </c>
      <c r="H60" s="26"/>
      <c r="I60" s="26" t="s">
        <v>14</v>
      </c>
      <c r="J60" s="19">
        <f>SUM(J7:J58)</f>
        <v>0</v>
      </c>
      <c r="K60" s="19">
        <f>SUM(K7:K59)</f>
        <v>0</v>
      </c>
      <c r="L60" s="19">
        <f>SUM(L7:L59)</f>
        <v>0</v>
      </c>
      <c r="M60" s="19">
        <f>SUM(M7:M59)</f>
        <v>0</v>
      </c>
      <c r="N60" s="49">
        <f>SUM(N7:N59)</f>
        <v>0</v>
      </c>
    </row>
    <row r="61" spans="1:14" ht="15.75" thickTop="1" x14ac:dyDescent="0.25"/>
    <row r="62" spans="1:14" ht="15.75" thickBot="1" x14ac:dyDescent="0.3"/>
    <row r="63" spans="1:14" ht="15.75" thickBot="1" x14ac:dyDescent="0.3">
      <c r="A63" s="79" t="s">
        <v>66</v>
      </c>
      <c r="B63" s="81">
        <f>SUM(B71,B78,B83,B88,B91,B93)</f>
        <v>0</v>
      </c>
      <c r="C63" s="81"/>
      <c r="D63" s="81"/>
      <c r="E63" s="81"/>
      <c r="F63" s="81"/>
      <c r="G63" s="81"/>
      <c r="H63" s="80"/>
      <c r="I63" s="82"/>
    </row>
    <row r="64" spans="1:14" x14ac:dyDescent="0.25">
      <c r="A64" s="13"/>
      <c r="I64" s="69"/>
      <c r="K64" s="160"/>
    </row>
    <row r="65" spans="1:9" x14ac:dyDescent="0.25">
      <c r="A65" s="78" t="s">
        <v>147</v>
      </c>
      <c r="B65" s="71"/>
      <c r="C65" s="14"/>
      <c r="D65" s="12"/>
      <c r="E65" s="12"/>
      <c r="F65" s="12"/>
      <c r="G65" s="12"/>
      <c r="H65" s="12"/>
      <c r="I65" s="72"/>
    </row>
    <row r="66" spans="1:9" x14ac:dyDescent="0.25">
      <c r="A66" s="73"/>
      <c r="B66" s="10"/>
      <c r="D66" s="12"/>
      <c r="E66" s="12"/>
      <c r="F66" s="12"/>
      <c r="G66" s="12"/>
      <c r="H66" s="12"/>
      <c r="I66" s="192"/>
    </row>
    <row r="67" spans="1:9" x14ac:dyDescent="0.25">
      <c r="A67" s="73"/>
      <c r="B67" s="10"/>
      <c r="D67" s="12"/>
      <c r="E67" s="12"/>
      <c r="F67" s="12"/>
      <c r="G67" s="12"/>
      <c r="H67" s="12"/>
      <c r="I67" s="192"/>
    </row>
    <row r="68" spans="1:9" x14ac:dyDescent="0.25">
      <c r="A68" s="73"/>
      <c r="B68" s="10"/>
      <c r="D68" s="12"/>
      <c r="E68" s="12"/>
      <c r="F68" s="12"/>
      <c r="G68" s="12"/>
      <c r="H68" s="12"/>
      <c r="I68" s="192"/>
    </row>
    <row r="69" spans="1:9" x14ac:dyDescent="0.25">
      <c r="A69" s="73"/>
      <c r="B69" s="9"/>
      <c r="D69" s="105"/>
      <c r="E69" s="105"/>
      <c r="F69" s="105"/>
      <c r="G69" s="105"/>
      <c r="H69" s="12"/>
      <c r="I69" s="192"/>
    </row>
    <row r="70" spans="1:9" x14ac:dyDescent="0.25">
      <c r="A70" s="73"/>
      <c r="B70" s="9"/>
      <c r="D70" s="105"/>
      <c r="E70" s="105"/>
      <c r="F70" s="105"/>
      <c r="G70" s="105"/>
      <c r="H70" s="12"/>
      <c r="I70" s="192"/>
    </row>
    <row r="71" spans="1:9" x14ac:dyDescent="0.25">
      <c r="A71" s="73"/>
      <c r="B71" s="9"/>
      <c r="D71" s="105"/>
      <c r="E71" s="105"/>
      <c r="F71" s="105"/>
      <c r="G71" s="105"/>
      <c r="H71" s="12"/>
      <c r="I71" s="192"/>
    </row>
    <row r="72" spans="1:9" x14ac:dyDescent="0.25">
      <c r="A72" s="78" t="s">
        <v>51</v>
      </c>
      <c r="B72" s="9"/>
      <c r="D72" s="12"/>
      <c r="E72" s="12"/>
      <c r="F72" s="12"/>
      <c r="G72" s="12"/>
      <c r="H72" s="12"/>
      <c r="I72" s="192"/>
    </row>
    <row r="73" spans="1:9" x14ac:dyDescent="0.25">
      <c r="A73" s="73"/>
      <c r="B73" s="9"/>
      <c r="D73" s="12"/>
      <c r="E73"/>
      <c r="F73" s="12"/>
      <c r="G73" s="12"/>
      <c r="I73" s="192"/>
    </row>
    <row r="74" spans="1:9" x14ac:dyDescent="0.25">
      <c r="A74" s="73"/>
      <c r="B74" s="9"/>
      <c r="D74" s="12"/>
      <c r="E74"/>
      <c r="F74" s="12"/>
      <c r="G74" s="12"/>
      <c r="I74" s="192"/>
    </row>
    <row r="75" spans="1:9" x14ac:dyDescent="0.25">
      <c r="A75" s="73"/>
      <c r="B75" s="9"/>
      <c r="D75" s="12"/>
      <c r="E75" s="12"/>
      <c r="F75" s="12"/>
      <c r="G75" s="12"/>
      <c r="H75" s="168"/>
      <c r="I75" s="192"/>
    </row>
    <row r="76" spans="1:9" x14ac:dyDescent="0.25">
      <c r="A76" s="12"/>
      <c r="B76" s="9"/>
      <c r="D76" s="12"/>
      <c r="E76" s="12"/>
      <c r="F76" s="12"/>
      <c r="G76" s="12"/>
      <c r="H76" s="168"/>
      <c r="I76" s="192"/>
    </row>
    <row r="77" spans="1:9" x14ac:dyDescent="0.25">
      <c r="A77" s="12"/>
      <c r="B77" s="9"/>
      <c r="D77" s="12"/>
      <c r="E77" s="12"/>
      <c r="F77" s="12"/>
      <c r="G77" s="12"/>
      <c r="H77" s="168"/>
      <c r="I77" s="192"/>
    </row>
    <row r="78" spans="1:9" x14ac:dyDescent="0.25">
      <c r="B78" s="9"/>
      <c r="D78" s="12"/>
      <c r="E78" s="12"/>
      <c r="F78" s="12"/>
      <c r="G78" s="12"/>
      <c r="H78" s="12"/>
      <c r="I78" s="192"/>
    </row>
    <row r="79" spans="1:9" x14ac:dyDescent="0.25">
      <c r="A79" s="78" t="s">
        <v>52</v>
      </c>
      <c r="B79" s="9"/>
      <c r="D79" s="12"/>
      <c r="E79" s="12"/>
      <c r="F79" s="12"/>
      <c r="G79" s="12"/>
      <c r="H79" s="12"/>
      <c r="I79" s="192"/>
    </row>
    <row r="80" spans="1:9" x14ac:dyDescent="0.25">
      <c r="A80" s="73"/>
      <c r="B80" s="9"/>
      <c r="D80" s="12"/>
      <c r="E80" s="12"/>
      <c r="F80" s="12"/>
      <c r="G80" s="12"/>
      <c r="H80" s="12"/>
      <c r="I80" s="192"/>
    </row>
    <row r="81" spans="1:9" x14ac:dyDescent="0.25">
      <c r="A81" s="73"/>
      <c r="B81" s="9"/>
      <c r="D81" s="12"/>
      <c r="E81" s="12"/>
      <c r="F81" s="12"/>
      <c r="G81" s="12"/>
      <c r="H81" s="12"/>
      <c r="I81" s="192"/>
    </row>
    <row r="82" spans="1:9" x14ac:dyDescent="0.25">
      <c r="A82" s="73"/>
      <c r="B82" s="9"/>
      <c r="D82" s="12"/>
      <c r="E82" s="12"/>
      <c r="F82" s="12"/>
      <c r="G82" s="12"/>
      <c r="H82" s="12"/>
      <c r="I82" s="192"/>
    </row>
    <row r="83" spans="1:9" x14ac:dyDescent="0.25">
      <c r="A83" s="73"/>
      <c r="B83" s="9"/>
      <c r="D83" s="12"/>
      <c r="E83" s="12"/>
      <c r="F83" s="12"/>
      <c r="G83" s="12"/>
      <c r="H83" s="12"/>
      <c r="I83" s="192"/>
    </row>
    <row r="84" spans="1:9" x14ac:dyDescent="0.25">
      <c r="A84" s="78" t="s">
        <v>53</v>
      </c>
      <c r="B84" s="9"/>
      <c r="D84" s="12"/>
      <c r="E84" s="12"/>
      <c r="F84" s="12"/>
      <c r="G84" s="12"/>
      <c r="H84" s="10"/>
      <c r="I84" s="192"/>
    </row>
    <row r="85" spans="1:9" x14ac:dyDescent="0.25">
      <c r="A85" s="73"/>
      <c r="B85" s="9"/>
      <c r="D85" s="12"/>
      <c r="E85" s="12"/>
      <c r="F85" s="12"/>
      <c r="G85" s="12"/>
      <c r="H85" s="9"/>
      <c r="I85" s="192"/>
    </row>
    <row r="86" spans="1:9" x14ac:dyDescent="0.25">
      <c r="A86" s="73"/>
      <c r="B86" s="9"/>
      <c r="D86" s="12"/>
      <c r="E86" s="12"/>
      <c r="F86" s="12"/>
      <c r="G86" s="12"/>
      <c r="H86" s="12"/>
      <c r="I86" s="192"/>
    </row>
    <row r="87" spans="1:9" x14ac:dyDescent="0.25">
      <c r="A87" s="12"/>
      <c r="B87" s="9"/>
      <c r="D87" s="12"/>
      <c r="E87" s="12"/>
      <c r="F87" s="12"/>
      <c r="G87" s="12"/>
      <c r="H87" s="12"/>
      <c r="I87" s="192"/>
    </row>
    <row r="88" spans="1:9" x14ac:dyDescent="0.25">
      <c r="B88" s="9"/>
      <c r="D88" s="2"/>
      <c r="E88" s="12"/>
      <c r="F88" s="12"/>
      <c r="G88" s="12"/>
      <c r="H88" s="12"/>
      <c r="I88" s="193"/>
    </row>
    <row r="89" spans="1:9" x14ac:dyDescent="0.25">
      <c r="B89" s="9"/>
      <c r="D89" s="2"/>
      <c r="E89" s="12"/>
      <c r="F89" s="12"/>
      <c r="G89" s="12"/>
      <c r="H89" s="12"/>
      <c r="I89" s="193"/>
    </row>
    <row r="90" spans="1:9" x14ac:dyDescent="0.25">
      <c r="A90" s="78"/>
      <c r="B90" s="9"/>
      <c r="I90" s="128"/>
    </row>
    <row r="91" spans="1:9" x14ac:dyDescent="0.25">
      <c r="A91" s="78"/>
      <c r="B91" s="9"/>
      <c r="I91" s="128"/>
    </row>
    <row r="92" spans="1:9" x14ac:dyDescent="0.25">
      <c r="A92" s="78"/>
      <c r="B92" s="9"/>
      <c r="I92" s="128"/>
    </row>
    <row r="93" spans="1:9" x14ac:dyDescent="0.25">
      <c r="A93" s="78"/>
      <c r="B93" s="9"/>
      <c r="D93" s="137"/>
      <c r="E93" s="137"/>
      <c r="F93"/>
      <c r="G93" s="12"/>
      <c r="H93" s="12"/>
      <c r="I93" s="69"/>
    </row>
    <row r="94" spans="1:9" x14ac:dyDescent="0.25">
      <c r="A94" s="70"/>
      <c r="I94" s="72"/>
    </row>
    <row r="95" spans="1:9" x14ac:dyDescent="0.25">
      <c r="A95" s="70"/>
      <c r="B95" s="51"/>
      <c r="I95" s="72"/>
    </row>
    <row r="96" spans="1:9" ht="15.75" thickBot="1" x14ac:dyDescent="0.3">
      <c r="A96" s="74"/>
      <c r="B96" s="75"/>
      <c r="C96" s="129"/>
      <c r="D96" s="76"/>
      <c r="E96" s="76"/>
      <c r="F96" s="76"/>
      <c r="G96" s="76"/>
      <c r="H96" s="76"/>
      <c r="I96" s="77"/>
    </row>
  </sheetData>
  <customSheetViews>
    <customSheetView guid="{2B5671FF-BC7A-496A-813D-10A617AF7FD6}" topLeftCell="A63">
      <selection activeCell="B60" sqref="B6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workbookViewId="0">
      <selection activeCell="B5" sqref="B5"/>
    </sheetView>
  </sheetViews>
  <sheetFormatPr defaultColWidth="8.85546875" defaultRowHeight="15" x14ac:dyDescent="0.25"/>
  <cols>
    <col min="1" max="1" width="18.42578125" customWidth="1"/>
    <col min="2" max="2" width="10.28515625" bestFit="1" customWidth="1"/>
    <col min="4" max="4" width="15.42578125" customWidth="1"/>
    <col min="5" max="5" width="9.140625" hidden="1" customWidth="1"/>
    <col min="6" max="6" width="9.7109375" customWidth="1"/>
    <col min="7" max="7" width="9.42578125" customWidth="1"/>
    <col min="11" max="11" width="7.42578125" customWidth="1"/>
    <col min="12" max="12" width="9.140625" hidden="1" customWidth="1"/>
    <col min="14" max="14" width="9.140625" customWidth="1"/>
  </cols>
  <sheetData>
    <row r="1" spans="1:14" x14ac:dyDescent="0.25">
      <c r="A1" s="97" t="s">
        <v>245</v>
      </c>
      <c r="B1" s="98"/>
      <c r="C1" s="98"/>
      <c r="D1" s="92"/>
      <c r="E1" s="92"/>
      <c r="F1" s="93"/>
      <c r="G1" s="94"/>
      <c r="H1" s="94"/>
      <c r="I1" s="91"/>
      <c r="J1" s="92"/>
      <c r="K1" s="92"/>
      <c r="L1" s="92"/>
      <c r="M1" s="93"/>
      <c r="N1" s="95"/>
    </row>
    <row r="2" spans="1:14" x14ac:dyDescent="0.25">
      <c r="A2" s="59"/>
      <c r="B2" s="59"/>
      <c r="C2" s="59"/>
      <c r="D2" s="59"/>
      <c r="E2" s="59"/>
      <c r="F2" s="59"/>
      <c r="G2" s="59"/>
      <c r="H2" s="59"/>
      <c r="I2" s="59"/>
      <c r="J2" s="59"/>
      <c r="K2" s="59"/>
      <c r="L2" s="59"/>
      <c r="M2" s="59"/>
      <c r="N2" s="59"/>
    </row>
    <row r="3" spans="1:14" x14ac:dyDescent="0.25">
      <c r="A3" s="59"/>
      <c r="B3" s="59"/>
      <c r="C3" s="59"/>
      <c r="D3" s="59"/>
      <c r="E3" s="59"/>
      <c r="F3" s="59"/>
      <c r="G3" s="59"/>
      <c r="H3" s="59"/>
      <c r="I3" s="88"/>
      <c r="J3" s="59"/>
      <c r="K3" s="59"/>
      <c r="L3" s="59"/>
      <c r="M3" s="59"/>
      <c r="N3" s="59"/>
    </row>
    <row r="4" spans="1:14" x14ac:dyDescent="0.25">
      <c r="A4" s="96" t="s">
        <v>7</v>
      </c>
      <c r="B4" s="96" t="s">
        <v>8</v>
      </c>
      <c r="C4" s="96" t="s">
        <v>56</v>
      </c>
      <c r="D4" s="434" t="s">
        <v>54</v>
      </c>
      <c r="E4" s="96"/>
      <c r="F4" s="96" t="s">
        <v>55</v>
      </c>
      <c r="G4" s="182" t="s">
        <v>68</v>
      </c>
      <c r="H4" s="59"/>
      <c r="I4" s="59"/>
      <c r="J4" s="59"/>
      <c r="K4" s="59"/>
      <c r="L4" s="59"/>
      <c r="M4" s="59"/>
      <c r="N4" s="59"/>
    </row>
    <row r="5" spans="1:14" x14ac:dyDescent="0.25">
      <c r="A5" s="100" t="s">
        <v>9</v>
      </c>
      <c r="B5" s="10"/>
      <c r="C5" s="12"/>
      <c r="D5" s="101"/>
      <c r="E5" s="101"/>
      <c r="F5" s="101"/>
      <c r="G5" s="59"/>
      <c r="H5" s="59"/>
      <c r="I5" s="59"/>
      <c r="J5" s="59"/>
      <c r="K5" s="59"/>
      <c r="L5" s="59"/>
      <c r="M5" s="59"/>
      <c r="N5" s="59"/>
    </row>
    <row r="6" spans="1:14" x14ac:dyDescent="0.25">
      <c r="A6" s="36"/>
      <c r="B6" s="104"/>
      <c r="C6" s="102"/>
      <c r="D6" s="102"/>
      <c r="E6" s="102"/>
      <c r="F6" s="102"/>
      <c r="G6" s="183"/>
      <c r="H6" s="59"/>
      <c r="I6" s="59"/>
      <c r="J6" s="59"/>
      <c r="K6" s="59"/>
      <c r="L6" s="59"/>
      <c r="M6" s="59"/>
      <c r="N6" s="59"/>
    </row>
    <row r="7" spans="1:14" x14ac:dyDescent="0.25">
      <c r="A7" s="36"/>
      <c r="C7" s="102"/>
      <c r="D7" s="102"/>
      <c r="E7" s="102"/>
      <c r="F7" s="102"/>
      <c r="G7" s="183"/>
      <c r="H7" s="59"/>
      <c r="I7" s="59"/>
      <c r="J7" s="59"/>
      <c r="K7" s="59"/>
      <c r="L7" s="59"/>
      <c r="M7" s="59"/>
      <c r="N7" s="59"/>
    </row>
    <row r="8" spans="1:14" x14ac:dyDescent="0.25">
      <c r="A8" s="36"/>
      <c r="C8" s="102"/>
      <c r="D8" s="102"/>
      <c r="E8" s="102"/>
      <c r="F8" s="102"/>
      <c r="G8" s="183"/>
      <c r="H8" s="59"/>
      <c r="I8" s="59"/>
      <c r="J8" s="59"/>
      <c r="K8" s="59"/>
      <c r="L8" s="59"/>
      <c r="M8" s="59"/>
      <c r="N8" s="59"/>
    </row>
    <row r="9" spans="1:14" x14ac:dyDescent="0.25">
      <c r="A9" s="36"/>
      <c r="C9" s="102"/>
      <c r="D9" s="102"/>
      <c r="E9" s="102"/>
      <c r="F9" s="102"/>
      <c r="G9" s="183"/>
      <c r="H9" s="59"/>
      <c r="I9" s="59"/>
      <c r="J9" s="59"/>
      <c r="K9" s="59"/>
      <c r="L9" s="59"/>
      <c r="M9" s="59"/>
      <c r="N9" s="59"/>
    </row>
    <row r="10" spans="1:14" x14ac:dyDescent="0.25">
      <c r="A10" s="36"/>
      <c r="C10" s="102"/>
      <c r="D10" s="102"/>
      <c r="E10" s="102"/>
      <c r="F10" s="102"/>
      <c r="G10" s="183"/>
      <c r="H10" s="59"/>
      <c r="I10" s="59"/>
      <c r="J10" s="59"/>
      <c r="K10" s="59"/>
      <c r="L10" s="59"/>
      <c r="M10" s="59"/>
      <c r="N10" s="59"/>
    </row>
    <row r="11" spans="1:14" x14ac:dyDescent="0.25">
      <c r="A11" s="36"/>
      <c r="C11" s="102"/>
      <c r="D11" s="102"/>
      <c r="E11" s="102"/>
      <c r="F11" s="102"/>
      <c r="G11" s="183"/>
      <c r="H11" s="59"/>
      <c r="I11" s="59"/>
      <c r="J11" s="59"/>
      <c r="K11" s="59"/>
      <c r="L11" s="59"/>
      <c r="M11" s="59"/>
      <c r="N11" s="59"/>
    </row>
    <row r="12" spans="1:14" x14ac:dyDescent="0.25">
      <c r="A12" s="99" t="s">
        <v>22</v>
      </c>
      <c r="B12" s="104"/>
      <c r="C12" s="102"/>
      <c r="D12" s="102"/>
      <c r="E12" s="102"/>
      <c r="F12" s="102"/>
      <c r="G12" s="183"/>
      <c r="H12" s="59"/>
      <c r="I12" s="59"/>
      <c r="J12" s="59"/>
      <c r="K12" s="59"/>
      <c r="L12" s="59"/>
      <c r="M12" s="59"/>
      <c r="N12" s="59"/>
    </row>
    <row r="13" spans="1:14" x14ac:dyDescent="0.25">
      <c r="A13" s="36"/>
      <c r="B13" s="9"/>
      <c r="C13" s="102"/>
      <c r="D13" s="102"/>
      <c r="E13" s="102"/>
      <c r="F13" s="102"/>
      <c r="G13" s="183"/>
      <c r="H13" s="59"/>
      <c r="I13" s="59"/>
      <c r="J13" s="59"/>
      <c r="K13" s="59"/>
      <c r="L13" s="59"/>
      <c r="M13" s="59"/>
      <c r="N13" s="59"/>
    </row>
    <row r="14" spans="1:14" x14ac:dyDescent="0.25">
      <c r="A14" s="102"/>
      <c r="B14" s="365"/>
      <c r="C14" s="102"/>
      <c r="D14" s="102"/>
      <c r="E14" s="102"/>
      <c r="F14" s="102"/>
      <c r="G14" s="183"/>
      <c r="H14" s="59"/>
      <c r="I14" s="59"/>
      <c r="J14" s="59"/>
      <c r="K14" s="59"/>
      <c r="L14" s="59"/>
      <c r="M14" s="59"/>
      <c r="N14" s="59"/>
    </row>
    <row r="15" spans="1:14" x14ac:dyDescent="0.25">
      <c r="A15" s="36"/>
      <c r="B15" s="104"/>
      <c r="C15" s="102"/>
      <c r="D15" s="102"/>
      <c r="E15" s="102"/>
      <c r="F15" s="102"/>
      <c r="G15" s="183"/>
      <c r="H15" s="59"/>
      <c r="I15" s="88"/>
      <c r="J15" s="59"/>
      <c r="K15" s="59"/>
      <c r="L15" s="59"/>
      <c r="M15" s="59"/>
      <c r="N15" s="59"/>
    </row>
    <row r="16" spans="1:14" x14ac:dyDescent="0.25">
      <c r="A16" s="36"/>
      <c r="B16" s="104"/>
      <c r="C16" s="102"/>
      <c r="D16" s="102"/>
      <c r="E16" s="102"/>
      <c r="F16" s="102"/>
      <c r="G16" s="183"/>
      <c r="H16" s="59"/>
      <c r="I16" s="59"/>
      <c r="J16" s="59"/>
      <c r="K16" s="59"/>
      <c r="L16" s="59"/>
      <c r="M16" s="59"/>
      <c r="N16" s="59"/>
    </row>
    <row r="17" spans="1:14" x14ac:dyDescent="0.25">
      <c r="A17" s="36"/>
      <c r="B17" s="104"/>
      <c r="C17" s="102"/>
      <c r="D17" s="102"/>
      <c r="E17" s="102"/>
      <c r="F17" s="102"/>
      <c r="G17" s="183"/>
      <c r="H17" s="59"/>
      <c r="I17" s="59"/>
      <c r="J17" s="59"/>
      <c r="K17" s="59"/>
      <c r="L17" s="59"/>
      <c r="M17" s="59"/>
      <c r="N17" s="59"/>
    </row>
    <row r="18" spans="1:14" x14ac:dyDescent="0.25">
      <c r="A18" s="36"/>
      <c r="B18" s="36"/>
      <c r="C18" s="12"/>
      <c r="D18" s="12"/>
      <c r="E18" s="12"/>
      <c r="F18" s="12"/>
      <c r="G18" s="59"/>
      <c r="H18" s="59"/>
      <c r="I18" s="59"/>
      <c r="J18" s="59"/>
      <c r="K18" s="59"/>
      <c r="L18" s="59"/>
      <c r="M18" s="59"/>
      <c r="N18" s="59"/>
    </row>
    <row r="19" spans="1:14" x14ac:dyDescent="0.25">
      <c r="A19" s="36"/>
      <c r="B19" s="36"/>
      <c r="C19" s="36"/>
      <c r="D19" s="102"/>
      <c r="E19" s="102"/>
      <c r="F19" s="102"/>
      <c r="G19" s="59"/>
      <c r="H19" s="59"/>
      <c r="I19" s="59"/>
      <c r="J19" s="59"/>
      <c r="K19" s="59"/>
      <c r="L19" s="59"/>
      <c r="M19" s="59"/>
      <c r="N19" s="59"/>
    </row>
    <row r="20" spans="1:14" x14ac:dyDescent="0.25">
      <c r="A20" s="59"/>
      <c r="B20" s="59"/>
      <c r="C20" s="159"/>
      <c r="D20" s="103"/>
      <c r="E20" s="103"/>
      <c r="F20" s="103"/>
      <c r="G20" s="59"/>
      <c r="H20" s="59"/>
      <c r="I20" s="59"/>
      <c r="J20" s="59"/>
      <c r="K20" s="59"/>
      <c r="L20" s="59"/>
      <c r="M20" s="59"/>
      <c r="N20" s="59"/>
    </row>
    <row r="21" spans="1:14" x14ac:dyDescent="0.25">
      <c r="A21" s="59"/>
      <c r="B21" s="59"/>
      <c r="C21" s="59"/>
      <c r="D21" s="59"/>
      <c r="E21" s="59"/>
      <c r="F21" s="59"/>
      <c r="G21" s="59"/>
      <c r="H21" s="59"/>
      <c r="I21" s="59"/>
      <c r="J21" s="59"/>
      <c r="K21" s="59"/>
      <c r="L21" s="59"/>
      <c r="M21" s="59"/>
      <c r="N21" s="59"/>
    </row>
    <row r="22" spans="1:14" x14ac:dyDescent="0.25">
      <c r="A22" s="59"/>
      <c r="B22" s="59"/>
      <c r="C22" s="59"/>
      <c r="D22" s="59"/>
      <c r="E22" s="59"/>
      <c r="F22" s="59"/>
      <c r="G22" s="59"/>
      <c r="H22" s="59"/>
      <c r="I22" s="88"/>
      <c r="J22" s="59"/>
      <c r="K22" s="59"/>
      <c r="L22" s="59"/>
      <c r="M22" s="59"/>
      <c r="N22" s="59"/>
    </row>
    <row r="23" spans="1:14" x14ac:dyDescent="0.25">
      <c r="A23" s="59"/>
      <c r="B23" s="59"/>
      <c r="C23" s="59"/>
      <c r="D23" s="59"/>
      <c r="E23" s="59"/>
      <c r="F23" s="59"/>
      <c r="G23" s="59"/>
      <c r="H23" s="59"/>
      <c r="I23" s="59"/>
      <c r="J23" s="59"/>
      <c r="K23" s="59"/>
      <c r="L23" s="59"/>
      <c r="M23" s="59"/>
      <c r="N23" s="59"/>
    </row>
    <row r="24" spans="1:14" x14ac:dyDescent="0.25">
      <c r="A24" s="59"/>
      <c r="B24" s="59"/>
      <c r="C24" s="59"/>
      <c r="D24" s="59"/>
      <c r="E24" s="59"/>
      <c r="F24" s="59"/>
      <c r="G24" s="59"/>
      <c r="H24" s="59"/>
      <c r="I24" s="90"/>
      <c r="J24" s="90"/>
      <c r="K24" s="90"/>
      <c r="L24" s="90"/>
      <c r="M24" s="90"/>
      <c r="N24" s="90"/>
    </row>
    <row r="25" spans="1:14" x14ac:dyDescent="0.25">
      <c r="A25" s="90"/>
      <c r="B25" s="59"/>
      <c r="C25" s="59"/>
      <c r="D25" s="59"/>
      <c r="E25" s="59"/>
      <c r="F25" s="59"/>
      <c r="G25" s="59"/>
      <c r="H25" s="59"/>
      <c r="I25" s="59"/>
      <c r="J25" s="59"/>
      <c r="K25" s="59"/>
      <c r="L25" s="89"/>
      <c r="M25" s="59"/>
      <c r="N25" s="59"/>
    </row>
    <row r="26" spans="1:14" x14ac:dyDescent="0.25">
      <c r="A26" s="59"/>
      <c r="B26" s="59"/>
      <c r="C26" s="59"/>
      <c r="D26" s="59"/>
      <c r="E26" s="59"/>
      <c r="F26" s="59"/>
      <c r="G26" s="59"/>
      <c r="H26" s="59"/>
      <c r="I26" s="59"/>
      <c r="J26" s="59"/>
      <c r="K26" s="59"/>
      <c r="L26" s="59"/>
      <c r="M26" s="59"/>
      <c r="N26" s="59"/>
    </row>
    <row r="27" spans="1:14" x14ac:dyDescent="0.25">
      <c r="A27" s="59"/>
      <c r="B27" s="59"/>
      <c r="C27" s="59"/>
      <c r="D27" s="59"/>
      <c r="E27" s="59"/>
      <c r="F27" s="59"/>
      <c r="G27" s="59"/>
      <c r="H27" s="59"/>
      <c r="I27" s="59"/>
      <c r="J27" s="59"/>
      <c r="K27" s="59"/>
      <c r="L27" s="59"/>
      <c r="M27" s="59"/>
      <c r="N27" s="59"/>
    </row>
    <row r="28" spans="1:14" x14ac:dyDescent="0.25">
      <c r="A28" s="59"/>
      <c r="B28" s="59"/>
      <c r="C28" s="59"/>
      <c r="D28" s="59"/>
      <c r="E28" s="59"/>
      <c r="F28" s="59"/>
      <c r="G28" s="59"/>
      <c r="H28" s="59"/>
      <c r="I28" s="59"/>
      <c r="J28" s="59"/>
      <c r="K28" s="59"/>
      <c r="L28" s="59"/>
      <c r="M28" s="59"/>
      <c r="N28" s="59"/>
    </row>
    <row r="29" spans="1:14" x14ac:dyDescent="0.25">
      <c r="A29" s="59"/>
      <c r="B29" s="59"/>
      <c r="C29" s="59"/>
      <c r="D29" s="59"/>
      <c r="E29" s="59"/>
      <c r="F29" s="59"/>
      <c r="G29" s="59"/>
      <c r="H29" s="59"/>
      <c r="I29" s="59"/>
      <c r="J29" s="59"/>
      <c r="K29" s="59"/>
      <c r="L29" s="59"/>
      <c r="M29" s="59"/>
      <c r="N29" s="59"/>
    </row>
    <row r="30" spans="1:14" x14ac:dyDescent="0.25">
      <c r="A30" s="59"/>
      <c r="B30" s="59"/>
      <c r="C30" s="59"/>
      <c r="D30" s="59"/>
      <c r="E30" s="59"/>
      <c r="F30" s="59"/>
      <c r="G30" s="59"/>
      <c r="H30" s="59"/>
      <c r="I30" s="59"/>
      <c r="J30" s="59"/>
      <c r="K30" s="59"/>
      <c r="L30" s="59"/>
      <c r="M30" s="59"/>
      <c r="N30" s="59"/>
    </row>
    <row r="31" spans="1:14" x14ac:dyDescent="0.25">
      <c r="A31" s="59"/>
      <c r="B31" s="59"/>
      <c r="C31" s="59"/>
      <c r="D31" s="59"/>
      <c r="E31" s="59"/>
      <c r="F31" s="59"/>
      <c r="G31" s="59"/>
      <c r="H31" s="59"/>
      <c r="I31" s="59"/>
      <c r="J31" s="59"/>
      <c r="K31" s="59"/>
      <c r="L31" s="59"/>
      <c r="M31" s="59"/>
      <c r="N31" s="59"/>
    </row>
    <row r="32" spans="1:14" x14ac:dyDescent="0.25">
      <c r="A32" s="59"/>
      <c r="B32" s="59"/>
      <c r="C32" s="59"/>
      <c r="D32" s="59"/>
      <c r="E32" s="59"/>
      <c r="F32" s="59"/>
      <c r="G32" s="59"/>
      <c r="H32" s="59"/>
      <c r="I32" s="59"/>
      <c r="J32" s="59"/>
      <c r="K32" s="59"/>
      <c r="L32" s="59"/>
      <c r="M32" s="59"/>
      <c r="N32" s="59"/>
    </row>
    <row r="33" spans="1:14" x14ac:dyDescent="0.25">
      <c r="A33" s="59"/>
      <c r="B33" s="59"/>
      <c r="C33" s="59"/>
      <c r="D33" s="59"/>
      <c r="E33" s="59"/>
      <c r="F33" s="59"/>
      <c r="G33" s="59"/>
      <c r="H33" s="59"/>
      <c r="I33" s="59"/>
      <c r="J33" s="59"/>
      <c r="K33" s="59"/>
      <c r="L33" s="59"/>
      <c r="M33" s="59"/>
      <c r="N33" s="59"/>
    </row>
    <row r="34" spans="1:14" x14ac:dyDescent="0.25">
      <c r="A34" s="59"/>
      <c r="B34" s="59"/>
      <c r="C34" s="59"/>
      <c r="D34" s="59"/>
      <c r="E34" s="59"/>
      <c r="F34" s="59"/>
      <c r="G34" s="59"/>
      <c r="H34" s="59"/>
      <c r="I34" s="88"/>
      <c r="J34" s="59"/>
      <c r="K34" s="59"/>
      <c r="L34" s="59"/>
      <c r="M34" s="59"/>
      <c r="N34" s="59"/>
    </row>
    <row r="35" spans="1:14" x14ac:dyDescent="0.25">
      <c r="A35" s="59"/>
      <c r="B35" s="59"/>
      <c r="C35" s="59"/>
      <c r="D35" s="59"/>
      <c r="E35" s="59"/>
      <c r="F35" s="59"/>
      <c r="G35" s="59"/>
      <c r="H35" s="59"/>
      <c r="I35" s="59"/>
      <c r="J35" s="59"/>
      <c r="K35" s="59"/>
      <c r="L35" s="59"/>
      <c r="M35" s="59"/>
      <c r="N35" s="59"/>
    </row>
    <row r="36" spans="1:14" x14ac:dyDescent="0.25">
      <c r="A36" s="59"/>
      <c r="B36" s="59"/>
      <c r="C36" s="59"/>
      <c r="D36" s="59"/>
      <c r="E36" s="59"/>
      <c r="F36" s="59"/>
      <c r="G36" s="59"/>
      <c r="H36" s="59"/>
      <c r="I36" s="90"/>
      <c r="J36" s="90"/>
      <c r="K36" s="90"/>
      <c r="L36" s="90"/>
      <c r="M36" s="90"/>
      <c r="N36" s="90"/>
    </row>
    <row r="37" spans="1:14" x14ac:dyDescent="0.25">
      <c r="A37" s="59"/>
      <c r="B37" s="59"/>
      <c r="C37" s="59"/>
      <c r="D37" s="59"/>
      <c r="E37" s="59"/>
      <c r="F37" s="59"/>
      <c r="G37" s="59"/>
      <c r="H37" s="59"/>
      <c r="I37" s="59"/>
      <c r="J37" s="59"/>
      <c r="K37" s="59"/>
      <c r="L37" s="59"/>
      <c r="M37" s="59"/>
      <c r="N37" s="59"/>
    </row>
    <row r="38" spans="1:14" x14ac:dyDescent="0.25">
      <c r="A38" s="59"/>
      <c r="B38" s="59"/>
      <c r="C38" s="59"/>
      <c r="D38" s="59"/>
      <c r="E38" s="59"/>
      <c r="F38" s="59"/>
      <c r="G38" s="59"/>
      <c r="H38" s="59"/>
      <c r="I38" s="59"/>
      <c r="J38" s="59"/>
      <c r="K38" s="59"/>
      <c r="L38" s="59"/>
      <c r="M38" s="59"/>
      <c r="N38" s="59"/>
    </row>
    <row r="39" spans="1:14" x14ac:dyDescent="0.25">
      <c r="A39" s="59"/>
      <c r="B39" s="59"/>
      <c r="C39" s="59"/>
      <c r="D39" s="59"/>
      <c r="E39" s="59"/>
      <c r="F39" s="59"/>
      <c r="G39" s="59"/>
      <c r="H39" s="59"/>
      <c r="I39" s="59"/>
      <c r="J39" s="59"/>
      <c r="K39" s="59"/>
      <c r="L39" s="59"/>
      <c r="M39" s="59"/>
      <c r="N39" s="59"/>
    </row>
    <row r="40" spans="1:14" x14ac:dyDescent="0.25">
      <c r="A40" s="59"/>
      <c r="B40" s="59"/>
      <c r="C40" s="59"/>
      <c r="D40" s="59"/>
      <c r="E40" s="59"/>
      <c r="F40" s="59"/>
      <c r="G40" s="59"/>
      <c r="H40" s="59"/>
      <c r="I40" s="88"/>
      <c r="J40" s="88"/>
      <c r="K40" s="59"/>
      <c r="L40" s="59"/>
      <c r="M40" s="59"/>
      <c r="N40" s="59"/>
    </row>
    <row r="41" spans="1:14" x14ac:dyDescent="0.25">
      <c r="A41" s="59"/>
      <c r="B41" s="59"/>
      <c r="C41" s="59"/>
      <c r="D41" s="59"/>
      <c r="E41" s="59"/>
      <c r="F41" s="59"/>
      <c r="G41" s="59"/>
      <c r="H41" s="59"/>
      <c r="I41" s="59"/>
      <c r="J41" s="59"/>
      <c r="K41" s="59"/>
      <c r="L41" s="59"/>
      <c r="M41" s="59"/>
      <c r="N41" s="59"/>
    </row>
    <row r="42" spans="1:14" x14ac:dyDescent="0.25">
      <c r="A42" s="59"/>
      <c r="B42" s="59"/>
      <c r="C42" s="59"/>
      <c r="D42" s="59"/>
      <c r="E42" s="59"/>
      <c r="F42" s="59"/>
      <c r="G42" s="59"/>
      <c r="H42" s="59"/>
      <c r="I42" s="59"/>
      <c r="J42" s="59"/>
      <c r="K42" s="59"/>
      <c r="L42" s="59"/>
      <c r="M42" s="59"/>
      <c r="N42" s="59"/>
    </row>
    <row r="43" spans="1:14" x14ac:dyDescent="0.25">
      <c r="A43" s="59"/>
      <c r="B43" s="59"/>
      <c r="C43" s="59"/>
      <c r="D43" s="59"/>
      <c r="E43" s="59"/>
      <c r="F43" s="59"/>
      <c r="G43" s="59"/>
      <c r="H43" s="59"/>
      <c r="I43" s="59"/>
      <c r="J43" s="59"/>
      <c r="K43" s="59"/>
      <c r="L43" s="59"/>
      <c r="M43" s="59"/>
      <c r="N43" s="59"/>
    </row>
    <row r="44" spans="1:14" x14ac:dyDescent="0.25">
      <c r="A44" s="59"/>
      <c r="B44" s="59"/>
      <c r="C44" s="59"/>
      <c r="D44" s="59"/>
      <c r="E44" s="59"/>
      <c r="F44" s="59"/>
      <c r="G44" s="59"/>
      <c r="H44" s="59"/>
      <c r="I44" s="59"/>
      <c r="J44" s="59"/>
      <c r="K44" s="59"/>
      <c r="L44" s="59"/>
      <c r="M44" s="59"/>
      <c r="N44" s="59"/>
    </row>
  </sheetData>
  <customSheetViews>
    <customSheetView guid="{2B5671FF-BC7A-496A-813D-10A617AF7FD6}" hiddenColumns="1">
      <selection activeCell="G9" sqref="G9"/>
      <pageMargins left="0.7" right="0.7" top="0.75" bottom="0.75" header="0.3" footer="0.3"/>
    </customSheetView>
  </customSheetViews>
  <phoneticPr fontId="1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87"/>
  <sheetViews>
    <sheetView tabSelected="1" showWhiteSpace="0" topLeftCell="A61" zoomScale="110" zoomScaleNormal="110" workbookViewId="0">
      <selection activeCell="O71" sqref="O71"/>
    </sheetView>
  </sheetViews>
  <sheetFormatPr defaultColWidth="8.85546875" defaultRowHeight="15" x14ac:dyDescent="0.25"/>
  <cols>
    <col min="2" max="2" width="3.28515625" customWidth="1"/>
    <col min="3" max="3" width="31" customWidth="1"/>
    <col min="4" max="4" width="10.28515625" style="51" customWidth="1"/>
    <col min="5" max="5" width="11.7109375" style="51" customWidth="1"/>
    <col min="6" max="7" width="3.28515625" customWidth="1"/>
    <col min="8" max="8" width="23.42578125" customWidth="1"/>
    <col min="9" max="9" width="10.7109375" style="51" customWidth="1"/>
    <col min="10" max="10" width="12" style="51" customWidth="1"/>
    <col min="11" max="12" width="10.42578125" bestFit="1" customWidth="1"/>
    <col min="13" max="13" width="11.28515625" customWidth="1"/>
  </cols>
  <sheetData>
    <row r="2" spans="2:12" s="35" customFormat="1" ht="15.75" x14ac:dyDescent="0.25">
      <c r="B2" s="120" t="s">
        <v>153</v>
      </c>
      <c r="C2" s="121"/>
      <c r="D2" s="157" t="s">
        <v>675</v>
      </c>
      <c r="E2" s="122"/>
      <c r="F2" s="122"/>
      <c r="G2" s="122"/>
      <c r="H2" s="123"/>
      <c r="I2" s="123"/>
      <c r="J2" s="123"/>
    </row>
    <row r="3" spans="2:12" x14ac:dyDescent="0.25">
      <c r="B3" s="37" t="str">
        <f>HFV!B3</f>
        <v>Balance ING per 21-10-22</v>
      </c>
      <c r="C3" s="38"/>
      <c r="E3" s="51">
        <f>HFV!F3</f>
        <v>2638.55</v>
      </c>
      <c r="F3" s="202"/>
      <c r="G3" s="38" t="s">
        <v>672</v>
      </c>
      <c r="H3" s="189"/>
      <c r="J3" s="458">
        <v>4160.1899999999996</v>
      </c>
      <c r="L3" s="189" t="s">
        <v>149</v>
      </c>
    </row>
    <row r="4" spans="2:12" x14ac:dyDescent="0.25">
      <c r="B4" s="41" t="str">
        <f>HFV!B4</f>
        <v>Balace till per 21-10-2022</v>
      </c>
      <c r="C4" s="36"/>
      <c r="D4" s="42"/>
      <c r="E4" s="51">
        <f>HFV!L4</f>
        <v>859.36</v>
      </c>
      <c r="F4" s="203"/>
      <c r="G4" s="36" t="s">
        <v>673</v>
      </c>
      <c r="H4" s="189"/>
      <c r="J4" s="40">
        <v>260.45999999999998</v>
      </c>
    </row>
    <row r="5" spans="2:12" ht="15.75" thickBot="1" x14ac:dyDescent="0.3">
      <c r="B5" s="41" t="str">
        <f>HFV!B5</f>
        <v>Balance ASN per 21-10-2022</v>
      </c>
      <c r="C5" s="36"/>
      <c r="D5" s="42"/>
      <c r="E5" s="51">
        <f>HFV!L5</f>
        <v>5521.75</v>
      </c>
      <c r="F5" s="203"/>
      <c r="G5" s="36" t="s">
        <v>674</v>
      </c>
      <c r="H5" s="510"/>
      <c r="J5" s="597">
        <f>E5+'ING &amp; KAS 22-23'!F675-'ING &amp; KAS 22-23'!AK675</f>
        <v>6096.74</v>
      </c>
    </row>
    <row r="6" spans="2:12" ht="15.75" thickBot="1" x14ac:dyDescent="0.3">
      <c r="B6" s="206" t="s">
        <v>235</v>
      </c>
      <c r="C6" s="207"/>
      <c r="D6" s="207"/>
      <c r="E6" s="523">
        <f>HFV!F6</f>
        <v>9026.3700000000008</v>
      </c>
      <c r="F6" s="199"/>
      <c r="G6" s="207" t="s">
        <v>226</v>
      </c>
      <c r="H6" s="143"/>
      <c r="I6" s="143"/>
      <c r="J6" s="522">
        <f>SUM(J3:J5)</f>
        <v>10517.39</v>
      </c>
    </row>
    <row r="7" spans="2:12" ht="15.75" thickBot="1" x14ac:dyDescent="0.3">
      <c r="B7" s="114" t="s">
        <v>239</v>
      </c>
      <c r="C7" s="102"/>
      <c r="E7" s="40">
        <v>3532.82</v>
      </c>
      <c r="F7" s="131"/>
      <c r="G7" s="506" t="s">
        <v>236</v>
      </c>
      <c r="J7" s="598">
        <f>SUM(D87,I87)</f>
        <v>567.4</v>
      </c>
    </row>
    <row r="8" spans="2:12" s="102" customFormat="1" ht="15.75" thickBot="1" x14ac:dyDescent="0.3">
      <c r="B8" s="314" t="s">
        <v>237</v>
      </c>
      <c r="C8" s="315"/>
      <c r="D8" s="207"/>
      <c r="E8" s="207">
        <f>SUM(E6:E7)</f>
        <v>12559.19</v>
      </c>
      <c r="F8" s="200"/>
      <c r="G8" s="315" t="s">
        <v>238</v>
      </c>
      <c r="H8" s="146"/>
      <c r="I8" s="143"/>
      <c r="J8" s="522">
        <f>SUM(J7,J6)</f>
        <v>11084.789999999999</v>
      </c>
      <c r="L8" s="36"/>
    </row>
    <row r="9" spans="2:12" s="102" customFormat="1" ht="15.75" customHeight="1" thickBot="1" x14ac:dyDescent="0.3">
      <c r="B9" s="86"/>
      <c r="C9" s="86"/>
      <c r="D9" s="261"/>
      <c r="E9" s="261"/>
      <c r="F9" s="86"/>
      <c r="G9" s="86"/>
      <c r="H9" s="86"/>
      <c r="I9" s="261"/>
      <c r="J9" s="261"/>
    </row>
    <row r="10" spans="2:12" s="102" customFormat="1" ht="15.75" thickBot="1" x14ac:dyDescent="0.3">
      <c r="B10" s="86"/>
      <c r="C10" s="86"/>
      <c r="D10" s="261"/>
      <c r="E10" s="261"/>
      <c r="F10" s="86"/>
      <c r="G10" s="145" t="s">
        <v>234</v>
      </c>
      <c r="H10" s="146"/>
      <c r="I10" s="143"/>
      <c r="J10" s="144">
        <f>SUM(E71-J71)</f>
        <v>1741.9499999999998</v>
      </c>
    </row>
    <row r="11" spans="2:12" s="102" customFormat="1" ht="15.75" thickBot="1" x14ac:dyDescent="0.3">
      <c r="B11" s="86"/>
      <c r="C11" s="14"/>
      <c r="D11" s="261"/>
      <c r="E11" s="261"/>
      <c r="F11" s="86"/>
      <c r="G11" s="145" t="s">
        <v>233</v>
      </c>
      <c r="H11" s="146"/>
      <c r="I11" s="143"/>
      <c r="J11" s="144">
        <f>J10+J7</f>
        <v>2309.35</v>
      </c>
    </row>
    <row r="12" spans="2:12" s="102" customFormat="1" x14ac:dyDescent="0.25">
      <c r="B12" s="86"/>
      <c r="C12" s="14"/>
      <c r="D12" s="261"/>
      <c r="E12" s="261"/>
      <c r="F12" s="86"/>
      <c r="G12" s="86"/>
      <c r="H12" s="86"/>
      <c r="I12" s="261"/>
      <c r="J12" s="261"/>
    </row>
    <row r="13" spans="2:12" x14ac:dyDescent="0.25">
      <c r="B13" s="435" t="s">
        <v>676</v>
      </c>
      <c r="C13" s="44"/>
      <c r="D13" s="44"/>
      <c r="E13" s="484"/>
      <c r="F13" s="485"/>
      <c r="G13" s="44" t="s">
        <v>246</v>
      </c>
      <c r="H13" s="44"/>
      <c r="I13" s="436"/>
      <c r="J13" s="436"/>
    </row>
    <row r="14" spans="2:12" x14ac:dyDescent="0.25">
      <c r="B14" s="437"/>
      <c r="C14" s="438"/>
      <c r="D14" s="439" t="s">
        <v>227</v>
      </c>
      <c r="E14" s="440" t="s">
        <v>213</v>
      </c>
      <c r="F14" s="488"/>
      <c r="G14" s="439"/>
      <c r="H14" s="442"/>
      <c r="I14" s="440" t="s">
        <v>227</v>
      </c>
      <c r="J14" s="440" t="s">
        <v>213</v>
      </c>
      <c r="K14" s="308"/>
      <c r="L14" s="247"/>
    </row>
    <row r="15" spans="2:12" x14ac:dyDescent="0.25">
      <c r="B15" s="191" t="s">
        <v>105</v>
      </c>
      <c r="C15" s="103" t="s">
        <v>313</v>
      </c>
      <c r="D15" s="417">
        <v>145</v>
      </c>
      <c r="E15" s="417">
        <v>145</v>
      </c>
      <c r="F15" s="114" t="s">
        <v>105</v>
      </c>
      <c r="G15" s="599" t="s">
        <v>316</v>
      </c>
      <c r="H15" s="600"/>
      <c r="I15" s="417">
        <v>154</v>
      </c>
      <c r="J15" s="595">
        <v>195</v>
      </c>
      <c r="K15" s="168"/>
    </row>
    <row r="16" spans="2:12" x14ac:dyDescent="0.25">
      <c r="B16" s="191" t="s">
        <v>106</v>
      </c>
      <c r="C16" s="103" t="s">
        <v>314</v>
      </c>
      <c r="D16" s="417">
        <v>650</v>
      </c>
      <c r="E16" s="417">
        <v>567.5</v>
      </c>
      <c r="F16" s="114" t="s">
        <v>106</v>
      </c>
      <c r="G16" s="599" t="s">
        <v>317</v>
      </c>
      <c r="H16" s="600"/>
      <c r="I16" s="417">
        <v>105.6</v>
      </c>
      <c r="J16" s="595">
        <v>157.5</v>
      </c>
      <c r="K16" s="168"/>
    </row>
    <row r="17" spans="2:13" x14ac:dyDescent="0.25">
      <c r="B17" s="191" t="s">
        <v>150</v>
      </c>
      <c r="C17" s="103" t="s">
        <v>315</v>
      </c>
      <c r="D17" s="417">
        <v>120.32</v>
      </c>
      <c r="E17" s="417">
        <v>120.32</v>
      </c>
      <c r="F17" s="114" t="s">
        <v>150</v>
      </c>
      <c r="G17" s="599" t="s">
        <v>318</v>
      </c>
      <c r="H17" s="600"/>
      <c r="I17" s="417">
        <v>120</v>
      </c>
      <c r="J17" s="595">
        <v>120</v>
      </c>
      <c r="K17" s="168"/>
    </row>
    <row r="18" spans="2:13" x14ac:dyDescent="0.25">
      <c r="B18" s="191"/>
      <c r="C18" s="103"/>
      <c r="D18" s="417"/>
      <c r="E18" s="417"/>
      <c r="F18" s="114" t="s">
        <v>133</v>
      </c>
      <c r="G18" s="599" t="s">
        <v>319</v>
      </c>
      <c r="H18" s="600"/>
      <c r="I18" s="417">
        <v>150</v>
      </c>
      <c r="J18" s="595">
        <v>150</v>
      </c>
      <c r="K18" s="168"/>
    </row>
    <row r="19" spans="2:13" x14ac:dyDescent="0.25">
      <c r="B19" s="191"/>
      <c r="C19" s="418"/>
      <c r="D19" s="417"/>
      <c r="E19" s="417"/>
      <c r="F19" s="114" t="s">
        <v>134</v>
      </c>
      <c r="G19" s="599" t="s">
        <v>320</v>
      </c>
      <c r="H19" s="600"/>
      <c r="I19" s="417">
        <v>50</v>
      </c>
      <c r="J19" s="595">
        <v>50</v>
      </c>
      <c r="K19" s="168"/>
    </row>
    <row r="20" spans="2:13" x14ac:dyDescent="0.25">
      <c r="B20" s="191"/>
      <c r="C20" s="103"/>
      <c r="D20" s="417"/>
      <c r="E20" s="417"/>
      <c r="F20" s="114" t="s">
        <v>102</v>
      </c>
      <c r="G20" s="594" t="s">
        <v>254</v>
      </c>
      <c r="H20" s="589"/>
      <c r="I20" s="417">
        <v>225</v>
      </c>
      <c r="J20" s="595">
        <v>225</v>
      </c>
      <c r="K20" s="168"/>
    </row>
    <row r="21" spans="2:13" x14ac:dyDescent="0.25">
      <c r="B21" s="423"/>
      <c r="C21" s="418"/>
      <c r="D21" s="417"/>
      <c r="E21" s="417"/>
      <c r="F21" s="114" t="s">
        <v>126</v>
      </c>
      <c r="G21" s="599" t="s">
        <v>170</v>
      </c>
      <c r="H21" s="600"/>
      <c r="I21" s="417">
        <v>246.5</v>
      </c>
      <c r="J21" s="595">
        <v>0</v>
      </c>
      <c r="K21" s="168"/>
    </row>
    <row r="22" spans="2:13" x14ac:dyDescent="0.25">
      <c r="B22" s="191"/>
      <c r="C22" s="102"/>
      <c r="D22" s="417"/>
      <c r="E22" s="417"/>
      <c r="F22" s="114" t="s">
        <v>127</v>
      </c>
      <c r="G22" s="599" t="s">
        <v>669</v>
      </c>
      <c r="H22" s="600"/>
      <c r="I22" s="417"/>
      <c r="J22" s="595">
        <v>20.64</v>
      </c>
      <c r="K22" s="168"/>
    </row>
    <row r="23" spans="2:13" x14ac:dyDescent="0.25">
      <c r="B23" s="191"/>
      <c r="C23" s="102"/>
      <c r="D23" s="417"/>
      <c r="E23" s="417"/>
      <c r="F23" s="114" t="s">
        <v>128</v>
      </c>
      <c r="G23" s="599" t="s">
        <v>670</v>
      </c>
      <c r="H23" s="600"/>
      <c r="I23" s="417"/>
      <c r="J23" s="595">
        <v>200.8</v>
      </c>
      <c r="K23" s="238"/>
    </row>
    <row r="24" spans="2:13" ht="15.75" thickBot="1" x14ac:dyDescent="0.3">
      <c r="B24" s="191"/>
      <c r="C24" s="102"/>
      <c r="D24" s="417"/>
      <c r="E24" s="417"/>
      <c r="F24" s="114" t="s">
        <v>101</v>
      </c>
      <c r="G24" s="599" t="s">
        <v>418</v>
      </c>
      <c r="H24" s="600"/>
      <c r="I24" s="417"/>
      <c r="J24" s="596">
        <v>72</v>
      </c>
      <c r="K24" s="238"/>
    </row>
    <row r="25" spans="2:13" ht="15.75" thickBot="1" x14ac:dyDescent="0.3">
      <c r="B25" s="206" t="s">
        <v>225</v>
      </c>
      <c r="C25" s="443"/>
      <c r="D25" s="490">
        <f>SUM(D15:D24)</f>
        <v>915.31999999999994</v>
      </c>
      <c r="E25" s="486">
        <f>SUM(E15:E24)</f>
        <v>832.81999999999994</v>
      </c>
      <c r="F25" s="487"/>
      <c r="G25" s="207" t="s">
        <v>225</v>
      </c>
      <c r="H25" s="486"/>
      <c r="I25" s="490">
        <f>SUM(I15:I24)</f>
        <v>1051.0999999999999</v>
      </c>
      <c r="J25" s="491">
        <f>SUM(J15:J24)</f>
        <v>1190.94</v>
      </c>
      <c r="K25" s="238"/>
    </row>
    <row r="26" spans="2:13" x14ac:dyDescent="0.25">
      <c r="B26" s="149"/>
      <c r="C26" s="148"/>
      <c r="D26" s="262"/>
      <c r="E26" s="149"/>
      <c r="F26" s="148"/>
      <c r="G26" s="149"/>
      <c r="H26" s="148"/>
      <c r="I26" s="149"/>
      <c r="J26" s="149"/>
      <c r="L26" s="247"/>
      <c r="M26" s="247"/>
    </row>
    <row r="27" spans="2:13" x14ac:dyDescent="0.25">
      <c r="B27" s="60" t="s">
        <v>211</v>
      </c>
      <c r="C27" s="61"/>
      <c r="D27" s="287" t="s">
        <v>227</v>
      </c>
      <c r="E27" s="288" t="s">
        <v>213</v>
      </c>
      <c r="F27" s="245"/>
      <c r="G27" s="62" t="s">
        <v>185</v>
      </c>
      <c r="H27" s="61"/>
      <c r="I27" s="287" t="s">
        <v>227</v>
      </c>
      <c r="J27" s="289" t="s">
        <v>213</v>
      </c>
      <c r="L27" s="259"/>
    </row>
    <row r="28" spans="2:13" x14ac:dyDescent="0.25">
      <c r="B28" s="112" t="s">
        <v>186</v>
      </c>
      <c r="C28" s="459"/>
      <c r="D28" s="458"/>
      <c r="E28" s="492"/>
      <c r="F28" s="242"/>
      <c r="G28" s="113" t="s">
        <v>189</v>
      </c>
      <c r="H28" s="459"/>
      <c r="I28" s="368"/>
      <c r="J28" s="496"/>
      <c r="L28" s="247"/>
    </row>
    <row r="29" spans="2:13" x14ac:dyDescent="0.25">
      <c r="B29" s="114" t="s">
        <v>94</v>
      </c>
      <c r="C29" s="366" t="s">
        <v>183</v>
      </c>
      <c r="D29" s="40">
        <v>5000</v>
      </c>
      <c r="E29" s="180">
        <v>4182.5</v>
      </c>
      <c r="F29" s="246"/>
      <c r="G29" s="102" t="s">
        <v>107</v>
      </c>
      <c r="H29" s="102" t="s">
        <v>230</v>
      </c>
      <c r="I29" s="161">
        <v>120</v>
      </c>
      <c r="J29" s="161">
        <v>-0.56000000000000005</v>
      </c>
      <c r="K29" s="247"/>
    </row>
    <row r="30" spans="2:13" x14ac:dyDescent="0.25">
      <c r="B30" s="114" t="s">
        <v>95</v>
      </c>
      <c r="C30" s="366" t="s">
        <v>96</v>
      </c>
      <c r="D30" s="40">
        <v>200</v>
      </c>
      <c r="E30" s="293">
        <v>240</v>
      </c>
      <c r="F30" s="243"/>
      <c r="G30" s="102" t="s">
        <v>71</v>
      </c>
      <c r="H30" s="102" t="s">
        <v>28</v>
      </c>
      <c r="I30" s="161">
        <v>400</v>
      </c>
      <c r="J30" s="312">
        <v>351.07</v>
      </c>
      <c r="L30" s="51"/>
    </row>
    <row r="31" spans="2:13" x14ac:dyDescent="0.25">
      <c r="B31" s="131"/>
      <c r="C31" s="309"/>
      <c r="D31" s="367"/>
      <c r="E31" s="180"/>
      <c r="F31" s="243"/>
      <c r="G31" s="102" t="s">
        <v>135</v>
      </c>
      <c r="H31" s="102" t="s">
        <v>661</v>
      </c>
      <c r="I31" s="166">
        <v>250</v>
      </c>
      <c r="J31" s="161">
        <f>'ING &amp; KAS 22-23'!AO675</f>
        <v>190.45</v>
      </c>
      <c r="K31" s="51"/>
    </row>
    <row r="32" spans="2:13" x14ac:dyDescent="0.25">
      <c r="B32" s="112" t="s">
        <v>228</v>
      </c>
      <c r="C32" s="457"/>
      <c r="D32" s="40"/>
      <c r="E32" s="180"/>
      <c r="F32" s="243"/>
      <c r="G32" s="102" t="s">
        <v>73</v>
      </c>
      <c r="H32" s="102" t="s">
        <v>39</v>
      </c>
      <c r="I32" s="161">
        <v>160</v>
      </c>
      <c r="J32" s="161">
        <v>189.96</v>
      </c>
    </row>
    <row r="33" spans="2:19" x14ac:dyDescent="0.25">
      <c r="B33" s="114" t="s">
        <v>97</v>
      </c>
      <c r="C33" s="366" t="s">
        <v>187</v>
      </c>
      <c r="D33" s="40">
        <v>200</v>
      </c>
      <c r="E33" s="36">
        <v>0</v>
      </c>
      <c r="F33" s="243"/>
      <c r="G33" s="102" t="s">
        <v>74</v>
      </c>
      <c r="H33" s="102" t="s">
        <v>231</v>
      </c>
      <c r="I33" s="161">
        <v>450</v>
      </c>
      <c r="J33" s="313">
        <v>106.88</v>
      </c>
    </row>
    <row r="34" spans="2:19" x14ac:dyDescent="0.25">
      <c r="B34" s="114" t="s">
        <v>98</v>
      </c>
      <c r="C34" s="366" t="s">
        <v>214</v>
      </c>
      <c r="D34" s="40">
        <v>600</v>
      </c>
      <c r="E34" s="36">
        <f>'ING &amp; KAS 22-23'!K675</f>
        <v>0</v>
      </c>
      <c r="F34" s="243"/>
      <c r="G34" s="102" t="s">
        <v>75</v>
      </c>
      <c r="H34" s="102" t="s">
        <v>22</v>
      </c>
      <c r="I34" s="161">
        <v>450</v>
      </c>
      <c r="J34" s="161">
        <v>0</v>
      </c>
      <c r="M34" s="259"/>
    </row>
    <row r="35" spans="2:19" x14ac:dyDescent="0.25">
      <c r="B35" s="114" t="s">
        <v>100</v>
      </c>
      <c r="C35" s="366" t="s">
        <v>196</v>
      </c>
      <c r="D35" s="40">
        <v>1250</v>
      </c>
      <c r="E35" s="180">
        <v>1250</v>
      </c>
      <c r="F35" s="243"/>
      <c r="G35" s="102" t="s">
        <v>123</v>
      </c>
      <c r="H35" s="102" t="s">
        <v>203</v>
      </c>
      <c r="I35" s="161">
        <v>140</v>
      </c>
      <c r="J35" s="161">
        <v>0</v>
      </c>
    </row>
    <row r="36" spans="2:19" x14ac:dyDescent="0.25">
      <c r="B36" s="114"/>
      <c r="C36" s="366"/>
      <c r="D36" s="40"/>
      <c r="E36" s="180"/>
      <c r="F36" s="243"/>
      <c r="G36" s="102" t="s">
        <v>76</v>
      </c>
      <c r="H36" s="102" t="s">
        <v>202</v>
      </c>
      <c r="I36" s="161">
        <v>1700</v>
      </c>
      <c r="J36" s="316">
        <v>903.3</v>
      </c>
    </row>
    <row r="37" spans="2:19" x14ac:dyDescent="0.25">
      <c r="B37" s="112"/>
      <c r="C37" s="366"/>
      <c r="D37" s="40"/>
      <c r="E37" s="40"/>
      <c r="F37" s="292"/>
      <c r="G37" s="102" t="s">
        <v>77</v>
      </c>
      <c r="H37" s="102" t="s">
        <v>156</v>
      </c>
      <c r="I37" s="161">
        <v>250</v>
      </c>
      <c r="J37" s="291">
        <v>-191.91</v>
      </c>
    </row>
    <row r="38" spans="2:19" x14ac:dyDescent="0.25">
      <c r="B38" s="112" t="s">
        <v>188</v>
      </c>
      <c r="C38" s="366"/>
      <c r="D38" s="40"/>
      <c r="E38" s="40"/>
      <c r="F38" s="292"/>
      <c r="G38" s="102"/>
      <c r="H38" s="102"/>
      <c r="I38" s="161"/>
      <c r="J38" s="313"/>
    </row>
    <row r="39" spans="2:19" x14ac:dyDescent="0.25">
      <c r="B39" s="114" t="s">
        <v>125</v>
      </c>
      <c r="C39" s="366" t="s">
        <v>215</v>
      </c>
      <c r="D39" s="40">
        <v>0</v>
      </c>
      <c r="E39" s="180">
        <v>0</v>
      </c>
      <c r="F39" s="292"/>
      <c r="G39" s="102"/>
      <c r="H39" s="102"/>
      <c r="I39" s="161"/>
      <c r="J39" s="166"/>
    </row>
    <row r="40" spans="2:19" x14ac:dyDescent="0.25">
      <c r="B40" s="114" t="s">
        <v>126</v>
      </c>
      <c r="C40" s="366" t="s">
        <v>218</v>
      </c>
      <c r="D40" s="40">
        <v>5</v>
      </c>
      <c r="E40" s="180"/>
      <c r="F40" s="292"/>
      <c r="G40" s="113" t="s">
        <v>190</v>
      </c>
      <c r="H40" s="102"/>
      <c r="I40" s="161"/>
      <c r="J40" s="166"/>
      <c r="Q40" s="102"/>
      <c r="R40" s="168"/>
      <c r="S40" s="36"/>
    </row>
    <row r="41" spans="2:19" x14ac:dyDescent="0.25">
      <c r="B41" s="114"/>
      <c r="C41" s="102"/>
      <c r="D41" s="166"/>
      <c r="E41" s="293"/>
      <c r="F41" s="292"/>
      <c r="G41" s="102" t="s">
        <v>78</v>
      </c>
      <c r="H41" s="36" t="s">
        <v>18</v>
      </c>
      <c r="I41" s="161">
        <v>300</v>
      </c>
      <c r="J41" s="161">
        <f>'ING &amp; KAS 22-23'!BN675</f>
        <v>433.61</v>
      </c>
    </row>
    <row r="42" spans="2:19" x14ac:dyDescent="0.25">
      <c r="B42" s="114"/>
      <c r="C42" s="366"/>
      <c r="D42" s="293"/>
      <c r="E42" s="180"/>
      <c r="F42" s="292"/>
      <c r="G42" s="102" t="s">
        <v>124</v>
      </c>
      <c r="H42" s="36" t="s">
        <v>167</v>
      </c>
      <c r="I42" s="161">
        <v>80</v>
      </c>
      <c r="J42" s="161">
        <v>108.9</v>
      </c>
    </row>
    <row r="43" spans="2:19" x14ac:dyDescent="0.25">
      <c r="B43" s="112"/>
      <c r="D43" s="179"/>
      <c r="E43" s="180"/>
      <c r="F43" s="243"/>
      <c r="G43" s="36" t="s">
        <v>79</v>
      </c>
      <c r="H43" s="36" t="s">
        <v>168</v>
      </c>
      <c r="I43" s="161">
        <v>50</v>
      </c>
      <c r="J43" s="166">
        <v>85.82</v>
      </c>
    </row>
    <row r="44" spans="2:19" x14ac:dyDescent="0.25">
      <c r="B44" s="112" t="s">
        <v>199</v>
      </c>
      <c r="D44" s="179"/>
      <c r="E44" s="40"/>
      <c r="F44" s="292"/>
      <c r="G44" s="36"/>
      <c r="H44" s="36"/>
      <c r="I44" s="161"/>
      <c r="J44" s="166"/>
    </row>
    <row r="45" spans="2:19" x14ac:dyDescent="0.25">
      <c r="B45" s="114" t="s">
        <v>127</v>
      </c>
      <c r="C45" s="102" t="s">
        <v>216</v>
      </c>
      <c r="D45" s="161">
        <v>0</v>
      </c>
      <c r="E45" s="40">
        <v>0</v>
      </c>
      <c r="F45" s="292"/>
      <c r="G45" s="113" t="s">
        <v>191</v>
      </c>
      <c r="H45" s="102"/>
      <c r="I45" s="161"/>
      <c r="J45" s="161"/>
    </row>
    <row r="46" spans="2:19" x14ac:dyDescent="0.25">
      <c r="B46" s="114" t="s">
        <v>128</v>
      </c>
      <c r="C46" s="102" t="s">
        <v>229</v>
      </c>
      <c r="D46" s="161">
        <v>0</v>
      </c>
      <c r="E46" s="299">
        <v>0</v>
      </c>
      <c r="F46" s="292"/>
      <c r="G46" s="102" t="s">
        <v>81</v>
      </c>
      <c r="H46" s="36" t="s">
        <v>222</v>
      </c>
      <c r="I46" s="161">
        <v>300</v>
      </c>
      <c r="J46" s="161">
        <v>99.55</v>
      </c>
    </row>
    <row r="47" spans="2:19" x14ac:dyDescent="0.25">
      <c r="B47" s="131" t="s">
        <v>101</v>
      </c>
      <c r="C47" s="102" t="s">
        <v>199</v>
      </c>
      <c r="D47" s="161">
        <v>0</v>
      </c>
      <c r="E47" s="40">
        <v>0</v>
      </c>
      <c r="F47" s="294"/>
      <c r="G47" s="102" t="s">
        <v>82</v>
      </c>
      <c r="H47" s="36" t="s">
        <v>204</v>
      </c>
      <c r="I47" s="161">
        <v>500</v>
      </c>
      <c r="J47" s="161">
        <v>406.63</v>
      </c>
      <c r="L47" s="51"/>
    </row>
    <row r="48" spans="2:19" x14ac:dyDescent="0.25">
      <c r="B48" s="41"/>
      <c r="C48" s="302"/>
      <c r="D48" s="161"/>
      <c r="E48" s="376"/>
      <c r="F48" s="243"/>
      <c r="G48" s="102" t="s">
        <v>84</v>
      </c>
      <c r="H48" s="36" t="s">
        <v>206</v>
      </c>
      <c r="I48" s="161">
        <v>75</v>
      </c>
      <c r="J48" s="161">
        <f>'ING &amp; KAS 22-23'!BL675</f>
        <v>48</v>
      </c>
    </row>
    <row r="49" spans="2:13" x14ac:dyDescent="0.25">
      <c r="B49" s="58"/>
      <c r="C49" s="310"/>
      <c r="D49" s="493"/>
      <c r="E49" s="168"/>
      <c r="F49" s="243"/>
      <c r="G49" s="102" t="s">
        <v>136</v>
      </c>
      <c r="H49" s="36" t="s">
        <v>677</v>
      </c>
      <c r="I49" s="161">
        <v>100</v>
      </c>
      <c r="J49" s="161">
        <v>0</v>
      </c>
    </row>
    <row r="50" spans="2:13" x14ac:dyDescent="0.25">
      <c r="B50" s="67"/>
      <c r="C50" s="309"/>
      <c r="D50" s="179"/>
      <c r="E50" s="304"/>
      <c r="F50" s="243"/>
      <c r="G50" s="102" t="s">
        <v>130</v>
      </c>
      <c r="H50" s="36" t="s">
        <v>208</v>
      </c>
      <c r="I50" s="161">
        <v>150</v>
      </c>
      <c r="J50" s="161">
        <f>'ING &amp; KAS 22-23'!BM675</f>
        <v>34.92</v>
      </c>
    </row>
    <row r="51" spans="2:13" x14ac:dyDescent="0.25">
      <c r="B51" s="63"/>
      <c r="C51" s="310"/>
      <c r="D51" s="493"/>
      <c r="E51" s="369"/>
      <c r="F51" s="243"/>
      <c r="G51" s="102" t="s">
        <v>131</v>
      </c>
      <c r="H51" s="36" t="s">
        <v>215</v>
      </c>
      <c r="I51" s="161">
        <v>140</v>
      </c>
      <c r="J51" s="161">
        <v>140</v>
      </c>
    </row>
    <row r="52" spans="2:13" x14ac:dyDescent="0.25">
      <c r="B52" s="131"/>
      <c r="C52" s="309"/>
      <c r="D52" s="179"/>
      <c r="E52" s="304"/>
      <c r="F52" s="243"/>
      <c r="G52" s="102" t="s">
        <v>86</v>
      </c>
      <c r="H52" s="36" t="s">
        <v>151</v>
      </c>
      <c r="I52" s="161">
        <v>90</v>
      </c>
      <c r="J52" s="161">
        <v>0</v>
      </c>
    </row>
    <row r="53" spans="2:13" x14ac:dyDescent="0.25">
      <c r="B53" s="131"/>
      <c r="C53" s="309"/>
      <c r="D53" s="179"/>
      <c r="E53" s="304"/>
      <c r="F53" s="243"/>
      <c r="G53" s="102"/>
      <c r="H53" s="102"/>
      <c r="I53" s="161"/>
      <c r="J53" s="166"/>
    </row>
    <row r="54" spans="2:13" x14ac:dyDescent="0.25">
      <c r="B54" s="58"/>
      <c r="C54" s="310"/>
      <c r="D54" s="493"/>
      <c r="E54" s="369"/>
      <c r="F54" s="243"/>
      <c r="G54" s="113" t="s">
        <v>192</v>
      </c>
      <c r="H54" s="102"/>
      <c r="I54" s="161"/>
      <c r="J54" s="291"/>
    </row>
    <row r="55" spans="2:13" x14ac:dyDescent="0.25">
      <c r="B55" s="58"/>
      <c r="C55" s="310"/>
      <c r="D55" s="493"/>
      <c r="E55" s="369"/>
      <c r="F55" s="243"/>
      <c r="G55" s="36" t="s">
        <v>87</v>
      </c>
      <c r="H55" s="36" t="s">
        <v>23</v>
      </c>
      <c r="I55" s="161">
        <v>150</v>
      </c>
      <c r="J55" s="291">
        <v>100</v>
      </c>
    </row>
    <row r="56" spans="2:13" x14ac:dyDescent="0.25">
      <c r="B56" s="58"/>
      <c r="C56" s="310"/>
      <c r="D56" s="493"/>
      <c r="E56" s="369"/>
      <c r="F56" s="243"/>
      <c r="G56" s="36" t="s">
        <v>88</v>
      </c>
      <c r="H56" s="36" t="s">
        <v>67</v>
      </c>
      <c r="I56" s="161">
        <v>450</v>
      </c>
      <c r="J56" s="291">
        <v>150</v>
      </c>
    </row>
    <row r="57" spans="2:13" x14ac:dyDescent="0.25">
      <c r="B57" s="58"/>
      <c r="C57" s="310"/>
      <c r="D57" s="493"/>
      <c r="E57" s="369"/>
      <c r="F57" s="243"/>
      <c r="G57" s="36" t="s">
        <v>89</v>
      </c>
      <c r="H57" s="36" t="s">
        <v>93</v>
      </c>
      <c r="I57" s="161">
        <v>45</v>
      </c>
      <c r="J57" s="312">
        <v>45</v>
      </c>
    </row>
    <row r="58" spans="2:13" x14ac:dyDescent="0.25">
      <c r="B58" s="58"/>
      <c r="C58" s="310"/>
      <c r="D58" s="493"/>
      <c r="E58" s="369"/>
      <c r="F58" s="243"/>
      <c r="G58" s="36" t="s">
        <v>132</v>
      </c>
      <c r="H58" s="36" t="s">
        <v>198</v>
      </c>
      <c r="I58" s="161">
        <v>0</v>
      </c>
      <c r="J58" s="291">
        <v>0</v>
      </c>
    </row>
    <row r="59" spans="2:13" x14ac:dyDescent="0.25">
      <c r="B59" s="58"/>
      <c r="C59" s="310"/>
      <c r="D59" s="493"/>
      <c r="E59" s="369"/>
      <c r="F59" s="243"/>
      <c r="G59" s="36" t="s">
        <v>90</v>
      </c>
      <c r="H59" s="36" t="s">
        <v>32</v>
      </c>
      <c r="I59" s="161">
        <v>70</v>
      </c>
      <c r="J59" s="291">
        <f>'ING &amp; KAS 22-23'!BF675</f>
        <v>35.61</v>
      </c>
    </row>
    <row r="60" spans="2:13" x14ac:dyDescent="0.25">
      <c r="B60" s="58"/>
      <c r="C60" s="310"/>
      <c r="D60" s="493"/>
      <c r="E60" s="369"/>
      <c r="F60" s="243"/>
      <c r="G60" s="36" t="s">
        <v>91</v>
      </c>
      <c r="H60" s="36" t="s">
        <v>143</v>
      </c>
      <c r="I60" s="161">
        <v>10</v>
      </c>
      <c r="J60" s="166">
        <v>10</v>
      </c>
      <c r="M60" s="51"/>
    </row>
    <row r="61" spans="2:13" x14ac:dyDescent="0.25">
      <c r="B61" s="58"/>
      <c r="C61" s="310"/>
      <c r="D61" s="493"/>
      <c r="E61" s="369"/>
      <c r="F61" s="243"/>
      <c r="G61" s="36" t="s">
        <v>92</v>
      </c>
      <c r="H61" s="36" t="s">
        <v>324</v>
      </c>
      <c r="I61" s="179">
        <v>250</v>
      </c>
      <c r="J61" s="166">
        <v>172.72</v>
      </c>
    </row>
    <row r="62" spans="2:13" x14ac:dyDescent="0.25">
      <c r="B62" s="58"/>
      <c r="C62" s="310"/>
      <c r="D62" s="493"/>
      <c r="E62" s="369"/>
      <c r="F62" s="243"/>
      <c r="G62" s="36"/>
      <c r="H62" s="36"/>
      <c r="I62" s="161"/>
      <c r="J62" s="291"/>
    </row>
    <row r="63" spans="2:13" x14ac:dyDescent="0.25">
      <c r="B63" s="58"/>
      <c r="C63" s="310"/>
      <c r="D63" s="493"/>
      <c r="E63" s="369"/>
      <c r="F63" s="243"/>
      <c r="G63" s="113" t="s">
        <v>232</v>
      </c>
      <c r="H63" s="113"/>
      <c r="I63" s="161"/>
      <c r="J63" s="291"/>
    </row>
    <row r="64" spans="2:13" x14ac:dyDescent="0.25">
      <c r="B64" s="58"/>
      <c r="C64" s="310"/>
      <c r="D64" s="493"/>
      <c r="E64" s="369"/>
      <c r="F64" s="243"/>
      <c r="G64" s="36" t="s">
        <v>103</v>
      </c>
      <c r="H64" s="36" t="s">
        <v>161</v>
      </c>
      <c r="I64" s="161">
        <v>150</v>
      </c>
      <c r="J64" s="291">
        <v>100</v>
      </c>
    </row>
    <row r="65" spans="2:11" x14ac:dyDescent="0.25">
      <c r="B65" s="58"/>
      <c r="C65" s="310"/>
      <c r="D65" s="493"/>
      <c r="E65" s="369"/>
      <c r="F65" s="243"/>
      <c r="G65" s="36" t="s">
        <v>137</v>
      </c>
      <c r="H65" s="36" t="s">
        <v>169</v>
      </c>
      <c r="I65" s="161">
        <v>100</v>
      </c>
      <c r="J65" s="291">
        <v>100</v>
      </c>
    </row>
    <row r="66" spans="2:11" x14ac:dyDescent="0.25">
      <c r="B66" s="58"/>
      <c r="C66" s="310"/>
      <c r="D66" s="493"/>
      <c r="E66" s="369"/>
      <c r="F66" s="243"/>
      <c r="G66" s="36" t="s">
        <v>138</v>
      </c>
      <c r="H66" s="36" t="s">
        <v>254</v>
      </c>
      <c r="I66" s="161">
        <v>225</v>
      </c>
      <c r="J66" s="291">
        <v>210.6</v>
      </c>
    </row>
    <row r="67" spans="2:11" x14ac:dyDescent="0.25">
      <c r="B67" s="58"/>
      <c r="C67" s="310"/>
      <c r="D67" s="493"/>
      <c r="E67" s="369"/>
      <c r="F67" s="243"/>
      <c r="G67" s="36"/>
      <c r="H67" s="36"/>
      <c r="I67" s="161"/>
      <c r="J67" s="291"/>
    </row>
    <row r="68" spans="2:11" x14ac:dyDescent="0.25">
      <c r="B68" s="58"/>
      <c r="C68" s="310"/>
      <c r="D68" s="493"/>
      <c r="E68" s="369"/>
      <c r="F68" s="243"/>
      <c r="G68" s="507" t="s">
        <v>199</v>
      </c>
      <c r="H68" s="302"/>
      <c r="I68" s="291"/>
      <c r="J68" s="180"/>
    </row>
    <row r="69" spans="2:11" x14ac:dyDescent="0.25">
      <c r="B69" s="58"/>
      <c r="C69" s="310"/>
      <c r="D69" s="493"/>
      <c r="E69" s="369"/>
      <c r="F69" s="243"/>
      <c r="G69" s="36" t="s">
        <v>678</v>
      </c>
      <c r="H69" s="302" t="s">
        <v>170</v>
      </c>
      <c r="I69" s="291">
        <v>100</v>
      </c>
      <c r="J69" s="495">
        <v>100</v>
      </c>
    </row>
    <row r="70" spans="2:11" ht="15.75" thickBot="1" x14ac:dyDescent="0.3">
      <c r="B70" s="64"/>
      <c r="C70" s="311"/>
      <c r="D70" s="494"/>
      <c r="E70" s="370"/>
      <c r="F70" s="244"/>
      <c r="G70" s="36"/>
      <c r="H70" s="302"/>
      <c r="I70" s="291"/>
      <c r="J70" s="495"/>
    </row>
    <row r="71" spans="2:11" x14ac:dyDescent="0.25">
      <c r="B71" s="83" t="s">
        <v>225</v>
      </c>
      <c r="C71" s="606"/>
      <c r="D71" s="605">
        <f>SUM(D28:D70)</f>
        <v>7255</v>
      </c>
      <c r="E71" s="524">
        <f>SUM(E29:E64)</f>
        <v>5672.5</v>
      </c>
      <c r="F71" s="497"/>
      <c r="G71" s="85" t="s">
        <v>225</v>
      </c>
      <c r="H71" s="84"/>
      <c r="I71" s="526">
        <f>SUM(I29:I69)</f>
        <v>7255</v>
      </c>
      <c r="J71" s="525">
        <f>SUM(J29:J69)</f>
        <v>3930.55</v>
      </c>
    </row>
    <row r="72" spans="2:11" ht="7.5" customHeight="1" x14ac:dyDescent="0.25">
      <c r="B72" s="97"/>
      <c r="C72" s="261"/>
      <c r="D72" s="262"/>
      <c r="E72" s="97"/>
      <c r="F72" s="261"/>
      <c r="G72" s="97"/>
      <c r="H72" s="261"/>
      <c r="I72" s="97"/>
      <c r="J72" s="97"/>
      <c r="K72" t="s">
        <v>141</v>
      </c>
    </row>
    <row r="73" spans="2:11" x14ac:dyDescent="0.25">
      <c r="B73" s="102"/>
      <c r="C73" s="102"/>
      <c r="D73" s="168"/>
      <c r="E73" s="36"/>
      <c r="F73" s="36"/>
      <c r="G73" s="102"/>
      <c r="H73" s="102"/>
      <c r="I73" s="168"/>
      <c r="J73" s="168"/>
    </row>
    <row r="74" spans="2:11" x14ac:dyDescent="0.25">
      <c r="B74" s="190" t="s">
        <v>662</v>
      </c>
      <c r="C74" s="250"/>
      <c r="D74" s="250"/>
      <c r="E74" s="150"/>
      <c r="F74" s="498"/>
      <c r="G74" s="158" t="s">
        <v>663</v>
      </c>
      <c r="H74" s="250"/>
      <c r="I74" s="250"/>
      <c r="J74" s="150"/>
    </row>
    <row r="75" spans="2:11" x14ac:dyDescent="0.25">
      <c r="B75" s="253"/>
      <c r="C75" s="254"/>
      <c r="D75" s="504" t="s">
        <v>227</v>
      </c>
      <c r="E75" s="255" t="s">
        <v>213</v>
      </c>
      <c r="F75" s="499"/>
      <c r="G75" s="257"/>
      <c r="H75" s="254"/>
      <c r="I75" s="504" t="s">
        <v>227</v>
      </c>
      <c r="J75" s="255" t="s">
        <v>213</v>
      </c>
    </row>
    <row r="76" spans="2:11" x14ac:dyDescent="0.25">
      <c r="B76" s="191" t="s">
        <v>105</v>
      </c>
      <c r="C76" s="102" t="s">
        <v>665</v>
      </c>
      <c r="D76" s="166">
        <v>30</v>
      </c>
      <c r="E76" s="36">
        <v>0</v>
      </c>
      <c r="F76" s="482"/>
      <c r="G76" s="102" t="s">
        <v>150</v>
      </c>
      <c r="H76" s="102" t="s">
        <v>664</v>
      </c>
      <c r="I76" s="166">
        <v>337.4</v>
      </c>
      <c r="J76" s="180"/>
    </row>
    <row r="77" spans="2:11" x14ac:dyDescent="0.25">
      <c r="B77" s="191" t="s">
        <v>95</v>
      </c>
      <c r="C77" s="102" t="s">
        <v>666</v>
      </c>
      <c r="D77" s="166">
        <v>200</v>
      </c>
      <c r="E77" s="36"/>
      <c r="F77" s="482"/>
      <c r="G77" s="102"/>
      <c r="H77" s="102"/>
      <c r="I77" s="166"/>
      <c r="J77" s="180"/>
    </row>
    <row r="78" spans="2:11" x14ac:dyDescent="0.25">
      <c r="B78" s="191"/>
      <c r="C78" s="102"/>
      <c r="D78" s="166"/>
      <c r="E78" s="36"/>
      <c r="F78" s="482"/>
      <c r="G78" s="102"/>
      <c r="H78" s="36"/>
      <c r="I78" s="166"/>
      <c r="J78" s="367"/>
    </row>
    <row r="79" spans="2:11" x14ac:dyDescent="0.25">
      <c r="B79" s="191"/>
      <c r="C79" s="102"/>
      <c r="D79" s="166"/>
      <c r="E79" s="36"/>
      <c r="F79" s="482"/>
      <c r="G79" s="102"/>
      <c r="H79" s="102"/>
      <c r="I79" s="166"/>
      <c r="J79" s="180"/>
    </row>
    <row r="80" spans="2:11" x14ac:dyDescent="0.25">
      <c r="B80" s="191"/>
      <c r="C80" s="102"/>
      <c r="D80" s="166"/>
      <c r="E80" s="36"/>
      <c r="F80" s="482"/>
      <c r="G80" s="102"/>
      <c r="H80" s="102"/>
      <c r="I80" s="166"/>
      <c r="J80" s="180"/>
    </row>
    <row r="81" spans="2:10" x14ac:dyDescent="0.25">
      <c r="B81" s="191"/>
      <c r="C81" s="366"/>
      <c r="D81" s="179"/>
      <c r="E81" s="36"/>
      <c r="F81" s="482"/>
      <c r="G81" s="102"/>
      <c r="H81" s="102"/>
      <c r="I81" s="166"/>
      <c r="J81" s="180"/>
    </row>
    <row r="82" spans="2:10" x14ac:dyDescent="0.25">
      <c r="B82" s="191"/>
      <c r="C82" s="102"/>
      <c r="D82" s="166"/>
      <c r="E82" s="36"/>
      <c r="F82" s="482"/>
      <c r="G82" s="102"/>
      <c r="H82" s="102"/>
      <c r="I82" s="166"/>
      <c r="J82" s="180"/>
    </row>
    <row r="83" spans="2:10" x14ac:dyDescent="0.25">
      <c r="B83" s="191"/>
      <c r="C83" s="102"/>
      <c r="D83" s="166"/>
      <c r="E83" s="503"/>
      <c r="F83" s="482"/>
      <c r="G83" s="102"/>
      <c r="H83" s="102"/>
      <c r="I83" s="166"/>
      <c r="J83" s="180"/>
    </row>
    <row r="84" spans="2:10" x14ac:dyDescent="0.25">
      <c r="B84" s="191"/>
      <c r="C84" s="102"/>
      <c r="D84" s="166"/>
      <c r="E84" s="36"/>
      <c r="F84" s="482"/>
      <c r="G84" s="102"/>
      <c r="H84" s="102"/>
      <c r="I84" s="480"/>
      <c r="J84" s="180"/>
    </row>
    <row r="85" spans="2:10" x14ac:dyDescent="0.25">
      <c r="B85" s="191"/>
      <c r="C85" s="102"/>
      <c r="D85" s="166"/>
      <c r="E85" s="503"/>
      <c r="F85" s="482"/>
      <c r="G85" s="102"/>
      <c r="H85" s="102"/>
      <c r="I85" s="480"/>
      <c r="J85" s="180"/>
    </row>
    <row r="86" spans="2:10" ht="15.75" thickBot="1" x14ac:dyDescent="0.3">
      <c r="B86" s="191"/>
      <c r="C86" s="102"/>
      <c r="D86" s="489"/>
      <c r="E86" s="36"/>
      <c r="F86" s="483"/>
      <c r="G86" s="102"/>
      <c r="H86" s="102"/>
      <c r="I86" s="489"/>
      <c r="J86" s="40"/>
    </row>
    <row r="87" spans="2:10" ht="15.75" thickBot="1" x14ac:dyDescent="0.3">
      <c r="B87" s="142" t="s">
        <v>225</v>
      </c>
      <c r="C87" s="252"/>
      <c r="D87" s="501">
        <f>SUM(D76:D86)</f>
        <v>230</v>
      </c>
      <c r="E87" s="500">
        <f>SUM(E76:E86)</f>
        <v>0</v>
      </c>
      <c r="F87" s="505"/>
      <c r="G87" s="143" t="s">
        <v>225</v>
      </c>
      <c r="H87" s="252"/>
      <c r="I87" s="501">
        <f>SUM(I76:I86)</f>
        <v>337.4</v>
      </c>
      <c r="J87" s="502">
        <f>SUM(J76:J86)</f>
        <v>0</v>
      </c>
    </row>
  </sheetData>
  <customSheetViews>
    <customSheetView guid="{2B5671FF-BC7A-496A-813D-10A617AF7FD6}" topLeftCell="A46">
      <selection activeCell="J63" sqref="J63"/>
      <pageMargins left="0.7" right="0.7" top="0.75" bottom="0.75" header="0.3" footer="0.3"/>
      <pageSetup paperSize="9" orientation="portrait" r:id="rId1"/>
    </customSheetView>
  </customSheetViews>
  <mergeCells count="9">
    <mergeCell ref="G21:H21"/>
    <mergeCell ref="G22:H22"/>
    <mergeCell ref="G23:H23"/>
    <mergeCell ref="G24:H24"/>
    <mergeCell ref="G15:H15"/>
    <mergeCell ref="G16:H16"/>
    <mergeCell ref="G17:H17"/>
    <mergeCell ref="G18:H18"/>
    <mergeCell ref="G19:H19"/>
  </mergeCells>
  <phoneticPr fontId="10" type="noConversion"/>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71"/>
  <sheetViews>
    <sheetView zoomScale="110" zoomScaleNormal="110" workbookViewId="0">
      <selection activeCell="F3" sqref="F3"/>
    </sheetView>
  </sheetViews>
  <sheetFormatPr defaultColWidth="9.140625" defaultRowHeight="15" x14ac:dyDescent="0.25"/>
  <cols>
    <col min="1" max="1" width="9.140625" style="51"/>
    <col min="2" max="2" width="3.28515625" style="51" customWidth="1"/>
    <col min="3" max="3" width="21.85546875" style="51" customWidth="1"/>
    <col min="4" max="4" width="1.28515625" style="51" hidden="1" customWidth="1"/>
    <col min="5" max="5" width="10.42578125" style="216" customWidth="1"/>
    <col min="6" max="6" width="12.42578125" style="216" customWidth="1"/>
    <col min="7" max="7" width="3.42578125" style="51" customWidth="1"/>
    <col min="8" max="8" width="3.7109375" style="51" customWidth="1"/>
    <col min="9" max="9" width="23.28515625" style="51" customWidth="1"/>
    <col min="10" max="10" width="3.140625" style="51" hidden="1" customWidth="1"/>
    <col min="11" max="11" width="11.140625" style="216" customWidth="1"/>
    <col min="12" max="12" width="11.42578125" style="216" customWidth="1"/>
    <col min="13" max="13" width="9.42578125" style="51" bestFit="1" customWidth="1"/>
    <col min="14" max="14" width="9.140625" style="51"/>
    <col min="15" max="15" width="25.7109375" style="51" customWidth="1"/>
    <col min="16" max="17" width="11.7109375" style="51" customWidth="1"/>
    <col min="18" max="18" width="4.85546875" style="51" customWidth="1"/>
    <col min="19" max="19" width="9.140625" style="51"/>
    <col min="20" max="20" width="24.140625" style="51" customWidth="1"/>
    <col min="21" max="21" width="10.28515625" style="51" customWidth="1"/>
    <col min="22" max="22" width="12.140625" style="51" customWidth="1"/>
    <col min="23" max="16384" width="9.140625" style="51"/>
  </cols>
  <sheetData>
    <row r="2" spans="2:22" s="280" customFormat="1" x14ac:dyDescent="0.25">
      <c r="B2" s="53" t="s">
        <v>321</v>
      </c>
      <c r="C2" s="54"/>
      <c r="D2" s="54"/>
      <c r="E2" s="277"/>
      <c r="F2" s="278"/>
      <c r="G2" s="68"/>
      <c r="H2" s="68"/>
      <c r="I2" s="68"/>
      <c r="J2" s="55"/>
      <c r="K2" s="279"/>
      <c r="L2" s="279"/>
      <c r="N2" s="190" t="s">
        <v>247</v>
      </c>
      <c r="O2" s="250"/>
      <c r="P2" s="250"/>
      <c r="Q2" s="250"/>
      <c r="R2" s="250"/>
      <c r="S2" s="250"/>
      <c r="T2" s="250"/>
      <c r="U2" s="150"/>
      <c r="V2" s="251" t="s">
        <v>246</v>
      </c>
    </row>
    <row r="3" spans="2:22" x14ac:dyDescent="0.25">
      <c r="B3" s="37" t="s">
        <v>307</v>
      </c>
      <c r="C3" s="38"/>
      <c r="D3" s="39"/>
      <c r="E3" s="281"/>
      <c r="F3" s="216">
        <v>2638.55</v>
      </c>
      <c r="G3" s="56"/>
      <c r="H3" s="57" t="s">
        <v>310</v>
      </c>
      <c r="I3" s="57"/>
      <c r="J3" s="39"/>
      <c r="K3" s="281"/>
      <c r="L3" s="293">
        <v>1722.95</v>
      </c>
      <c r="N3" s="253"/>
      <c r="O3" s="254"/>
      <c r="P3" s="257" t="s">
        <v>212</v>
      </c>
      <c r="Q3" s="255" t="s">
        <v>213</v>
      </c>
      <c r="R3" s="256"/>
      <c r="S3" s="257"/>
      <c r="T3" s="254"/>
      <c r="U3" s="257" t="s">
        <v>212</v>
      </c>
      <c r="V3" s="255" t="s">
        <v>213</v>
      </c>
    </row>
    <row r="4" spans="2:22" x14ac:dyDescent="0.25">
      <c r="B4" s="41" t="s">
        <v>308</v>
      </c>
      <c r="C4" s="36"/>
      <c r="D4" s="42"/>
      <c r="E4" s="168"/>
      <c r="F4" s="216">
        <v>858.81</v>
      </c>
      <c r="G4" s="58"/>
      <c r="H4" s="59" t="s">
        <v>312</v>
      </c>
      <c r="I4" s="59"/>
      <c r="J4" s="42"/>
      <c r="K4" s="168"/>
      <c r="L4" s="293">
        <v>859.36</v>
      </c>
      <c r="N4" s="191" t="s">
        <v>105</v>
      </c>
      <c r="O4" s="103" t="s">
        <v>313</v>
      </c>
      <c r="P4" s="416">
        <v>145</v>
      </c>
      <c r="Q4" s="59">
        <v>145</v>
      </c>
      <c r="R4" s="67" t="s">
        <v>105</v>
      </c>
      <c r="S4" s="599" t="s">
        <v>316</v>
      </c>
      <c r="T4" s="600"/>
      <c r="U4" s="416">
        <v>154</v>
      </c>
      <c r="V4" s="424">
        <v>195</v>
      </c>
    </row>
    <row r="5" spans="2:22" ht="15.75" thickBot="1" x14ac:dyDescent="0.3">
      <c r="B5" s="41" t="s">
        <v>309</v>
      </c>
      <c r="C5" s="36"/>
      <c r="D5" s="36"/>
      <c r="E5" s="168"/>
      <c r="F5" s="216">
        <v>5529.01</v>
      </c>
      <c r="G5" s="58"/>
      <c r="H5" s="59" t="s">
        <v>311</v>
      </c>
      <c r="I5" s="59"/>
      <c r="J5" s="36"/>
      <c r="K5" s="168"/>
      <c r="L5" s="293">
        <v>5521.75</v>
      </c>
      <c r="N5" s="191" t="s">
        <v>106</v>
      </c>
      <c r="O5" s="103" t="s">
        <v>314</v>
      </c>
      <c r="P5" s="417">
        <v>650</v>
      </c>
      <c r="Q5" s="59">
        <v>352.41</v>
      </c>
      <c r="R5" s="67" t="s">
        <v>106</v>
      </c>
      <c r="S5" s="599" t="s">
        <v>317</v>
      </c>
      <c r="T5" s="600"/>
      <c r="U5" s="417">
        <v>105.6</v>
      </c>
      <c r="V5" s="425">
        <v>157.5</v>
      </c>
    </row>
    <row r="6" spans="2:22" ht="15.75" thickBot="1" x14ac:dyDescent="0.3">
      <c r="B6" s="206" t="s">
        <v>256</v>
      </c>
      <c r="C6" s="207"/>
      <c r="D6" s="207"/>
      <c r="E6" s="282"/>
      <c r="F6" s="283">
        <f>SUM(F2:F5)</f>
        <v>9026.3700000000008</v>
      </c>
      <c r="G6" s="205"/>
      <c r="H6" s="66" t="s">
        <v>257</v>
      </c>
      <c r="I6" s="66"/>
      <c r="J6" s="66"/>
      <c r="K6" s="284"/>
      <c r="L6" s="285">
        <f>SUM(L3:L5)</f>
        <v>8104.0599999999995</v>
      </c>
      <c r="N6" s="191" t="s">
        <v>150</v>
      </c>
      <c r="O6" s="103" t="s">
        <v>315</v>
      </c>
      <c r="P6" s="296">
        <v>120.32</v>
      </c>
      <c r="Q6" s="59">
        <v>120.32</v>
      </c>
      <c r="R6" s="67" t="s">
        <v>150</v>
      </c>
      <c r="S6" s="599" t="s">
        <v>318</v>
      </c>
      <c r="T6" s="600"/>
      <c r="U6" s="296">
        <v>120</v>
      </c>
      <c r="V6" s="426">
        <v>120</v>
      </c>
    </row>
    <row r="7" spans="2:22" x14ac:dyDescent="0.25">
      <c r="N7" s="191"/>
      <c r="O7" s="103"/>
      <c r="P7" s="296"/>
      <c r="Q7" s="59"/>
      <c r="R7" s="67" t="s">
        <v>133</v>
      </c>
      <c r="S7" s="599" t="s">
        <v>319</v>
      </c>
      <c r="T7" s="600"/>
      <c r="U7" s="296">
        <v>150</v>
      </c>
      <c r="V7" s="427">
        <v>150</v>
      </c>
    </row>
    <row r="8" spans="2:22" ht="15" customHeight="1" x14ac:dyDescent="0.25">
      <c r="B8" s="59"/>
      <c r="C8" s="59"/>
      <c r="D8" s="59"/>
      <c r="E8" s="286"/>
      <c r="F8" s="286"/>
      <c r="G8" s="59"/>
      <c r="H8" s="59"/>
      <c r="I8" s="59"/>
      <c r="J8" s="59"/>
      <c r="K8" s="286"/>
      <c r="L8" s="286"/>
      <c r="N8" s="191"/>
      <c r="O8" s="418"/>
      <c r="P8" s="59"/>
      <c r="Q8" s="59"/>
      <c r="R8" s="67" t="s">
        <v>134</v>
      </c>
      <c r="S8" s="599" t="s">
        <v>320</v>
      </c>
      <c r="T8" s="600"/>
      <c r="U8" s="296">
        <v>50</v>
      </c>
      <c r="V8" s="427">
        <v>50</v>
      </c>
    </row>
    <row r="9" spans="2:22" x14ac:dyDescent="0.25">
      <c r="B9" s="557" t="s">
        <v>211</v>
      </c>
      <c r="C9" s="301"/>
      <c r="D9" s="301"/>
      <c r="E9" s="558" t="s">
        <v>212</v>
      </c>
      <c r="F9" s="288" t="s">
        <v>213</v>
      </c>
      <c r="G9" s="153"/>
      <c r="H9" s="62" t="s">
        <v>185</v>
      </c>
      <c r="I9" s="61"/>
      <c r="J9" s="61"/>
      <c r="K9" s="558" t="s">
        <v>212</v>
      </c>
      <c r="L9" s="289" t="s">
        <v>213</v>
      </c>
      <c r="N9" s="191"/>
      <c r="O9" s="103"/>
      <c r="P9" s="296"/>
      <c r="Q9" s="59"/>
      <c r="R9" s="67" t="s">
        <v>102</v>
      </c>
      <c r="S9" s="599" t="s">
        <v>254</v>
      </c>
      <c r="T9" s="600"/>
      <c r="U9" s="296">
        <v>225</v>
      </c>
      <c r="V9" s="427">
        <v>225</v>
      </c>
    </row>
    <row r="10" spans="2:22" ht="13.5" customHeight="1" x14ac:dyDescent="0.25">
      <c r="B10" s="113" t="s">
        <v>186</v>
      </c>
      <c r="C10" s="102"/>
      <c r="D10" s="36"/>
      <c r="E10" s="503"/>
      <c r="F10" s="496"/>
      <c r="G10" s="56"/>
      <c r="H10" s="398" t="s">
        <v>189</v>
      </c>
      <c r="I10" s="102"/>
      <c r="J10" s="550"/>
      <c r="K10" s="571"/>
      <c r="L10" s="496"/>
      <c r="M10" s="422"/>
      <c r="N10" s="423"/>
      <c r="R10" s="67" t="s">
        <v>126</v>
      </c>
      <c r="S10" s="599" t="s">
        <v>170</v>
      </c>
      <c r="T10" s="600"/>
      <c r="U10" s="296">
        <v>246.5</v>
      </c>
      <c r="V10" s="427">
        <v>0</v>
      </c>
    </row>
    <row r="11" spans="2:22" x14ac:dyDescent="0.25">
      <c r="B11" s="102" t="s">
        <v>94</v>
      </c>
      <c r="C11" s="102" t="s">
        <v>183</v>
      </c>
      <c r="D11" s="36">
        <v>4550</v>
      </c>
      <c r="E11" s="555">
        <v>5000</v>
      </c>
      <c r="F11" s="553">
        <v>0</v>
      </c>
      <c r="G11" s="58"/>
      <c r="H11" s="395" t="s">
        <v>107</v>
      </c>
      <c r="I11" s="102" t="s">
        <v>201</v>
      </c>
      <c r="J11" s="341">
        <v>150</v>
      </c>
      <c r="K11" s="572">
        <v>120</v>
      </c>
      <c r="L11" s="180"/>
      <c r="N11" s="191"/>
      <c r="O11" s="102"/>
      <c r="P11" s="194"/>
      <c r="Q11" s="36"/>
      <c r="R11" s="114"/>
      <c r="S11" s="601"/>
      <c r="T11" s="602"/>
      <c r="U11" s="447"/>
      <c r="V11" s="428"/>
    </row>
    <row r="12" spans="2:22" ht="15.75" thickBot="1" x14ac:dyDescent="0.3">
      <c r="B12" s="102" t="s">
        <v>95</v>
      </c>
      <c r="C12" s="102" t="s">
        <v>96</v>
      </c>
      <c r="D12" s="36">
        <v>200</v>
      </c>
      <c r="E12" s="555">
        <v>200</v>
      </c>
      <c r="F12" s="180">
        <v>240</v>
      </c>
      <c r="G12" s="58"/>
      <c r="H12" s="395" t="s">
        <v>71</v>
      </c>
      <c r="I12" s="102" t="s">
        <v>28</v>
      </c>
      <c r="J12" s="341">
        <v>425</v>
      </c>
      <c r="K12" s="572">
        <v>400</v>
      </c>
      <c r="L12" s="293"/>
      <c r="N12" s="191"/>
      <c r="O12" s="102"/>
      <c r="P12" s="194"/>
      <c r="Q12" s="36"/>
      <c r="R12" s="114"/>
      <c r="S12" s="603"/>
      <c r="T12" s="604"/>
      <c r="U12" s="295"/>
      <c r="V12" s="428"/>
    </row>
    <row r="13" spans="2:22" ht="15.75" thickBot="1" x14ac:dyDescent="0.3">
      <c r="B13" s="113" t="s">
        <v>187</v>
      </c>
      <c r="C13" s="113"/>
      <c r="D13" s="36"/>
      <c r="E13" s="556"/>
      <c r="F13" s="180"/>
      <c r="G13" s="58"/>
      <c r="H13" s="395" t="s">
        <v>135</v>
      </c>
      <c r="I13" s="102" t="s">
        <v>322</v>
      </c>
      <c r="J13" s="341">
        <v>1850</v>
      </c>
      <c r="K13" s="572">
        <v>250</v>
      </c>
      <c r="L13" s="293"/>
      <c r="N13" s="142" t="s">
        <v>225</v>
      </c>
      <c r="O13" s="252"/>
      <c r="P13" s="147">
        <f>SUM(P4:P12)</f>
        <v>915.31999999999994</v>
      </c>
      <c r="Q13" s="147">
        <f>SUM(Q4:Q12)</f>
        <v>617.73</v>
      </c>
      <c r="R13" s="143" t="s">
        <v>225</v>
      </c>
      <c r="S13" s="143"/>
      <c r="T13" s="252"/>
      <c r="U13" s="147">
        <f>SUM(U4:U12)</f>
        <v>1051.0999999999999</v>
      </c>
      <c r="V13" s="165">
        <f>SUM(V4:V12)</f>
        <v>897.5</v>
      </c>
    </row>
    <row r="14" spans="2:22" x14ac:dyDescent="0.25">
      <c r="B14" s="102" t="s">
        <v>97</v>
      </c>
      <c r="C14" s="102" t="s">
        <v>187</v>
      </c>
      <c r="D14" s="36">
        <v>950</v>
      </c>
      <c r="E14" s="556">
        <v>200</v>
      </c>
      <c r="F14" s="293">
        <v>0</v>
      </c>
      <c r="G14" s="58"/>
      <c r="H14" s="395" t="s">
        <v>73</v>
      </c>
      <c r="I14" s="102" t="s">
        <v>39</v>
      </c>
      <c r="J14" s="341">
        <v>2000</v>
      </c>
      <c r="K14" s="572">
        <v>160</v>
      </c>
      <c r="L14" s="180"/>
    </row>
    <row r="15" spans="2:22" x14ac:dyDescent="0.25">
      <c r="B15" s="102" t="s">
        <v>98</v>
      </c>
      <c r="C15" s="102" t="s">
        <v>214</v>
      </c>
      <c r="D15" s="36">
        <v>650</v>
      </c>
      <c r="E15" s="555">
        <v>600</v>
      </c>
      <c r="F15" s="180">
        <v>0</v>
      </c>
      <c r="G15" s="58"/>
      <c r="H15" s="395" t="s">
        <v>74</v>
      </c>
      <c r="I15" s="102" t="s">
        <v>22</v>
      </c>
      <c r="J15" s="341">
        <v>400</v>
      </c>
      <c r="K15" s="572">
        <v>450</v>
      </c>
      <c r="L15" s="293"/>
    </row>
    <row r="16" spans="2:22" x14ac:dyDescent="0.25">
      <c r="B16" s="102" t="s">
        <v>100</v>
      </c>
      <c r="C16" s="102" t="s">
        <v>196</v>
      </c>
      <c r="D16" s="36">
        <v>1250</v>
      </c>
      <c r="E16" s="555">
        <v>1250</v>
      </c>
      <c r="F16" s="180">
        <v>0</v>
      </c>
      <c r="G16" s="58"/>
      <c r="H16" s="395" t="s">
        <v>75</v>
      </c>
      <c r="I16" s="102" t="s">
        <v>219</v>
      </c>
      <c r="J16" s="341">
        <v>1000</v>
      </c>
      <c r="K16" s="572">
        <v>450</v>
      </c>
      <c r="L16" s="569"/>
    </row>
    <row r="17" spans="2:20" x14ac:dyDescent="0.25">
      <c r="B17" s="102"/>
      <c r="C17" s="102"/>
      <c r="D17" s="36"/>
      <c r="E17" s="555"/>
      <c r="F17" s="180"/>
      <c r="G17" s="58"/>
      <c r="H17" s="395" t="s">
        <v>123</v>
      </c>
      <c r="I17" s="102" t="s">
        <v>220</v>
      </c>
      <c r="J17" s="341">
        <v>125</v>
      </c>
      <c r="K17" s="572">
        <v>1700</v>
      </c>
      <c r="L17" s="180"/>
    </row>
    <row r="18" spans="2:20" x14ac:dyDescent="0.25">
      <c r="B18" s="113" t="s">
        <v>217</v>
      </c>
      <c r="C18" s="102"/>
      <c r="D18" s="36"/>
      <c r="E18" s="556"/>
      <c r="F18" s="180"/>
      <c r="G18" s="58"/>
      <c r="H18" s="395" t="s">
        <v>76</v>
      </c>
      <c r="I18" s="102" t="s">
        <v>156</v>
      </c>
      <c r="J18" s="341">
        <v>50</v>
      </c>
      <c r="K18" s="572">
        <v>250</v>
      </c>
      <c r="L18" s="293"/>
      <c r="S18" s="226"/>
    </row>
    <row r="19" spans="2:20" x14ac:dyDescent="0.25">
      <c r="B19" s="51" t="s">
        <v>102</v>
      </c>
      <c r="C19" s="36" t="s">
        <v>215</v>
      </c>
      <c r="E19" s="556">
        <v>0</v>
      </c>
      <c r="F19" s="552">
        <v>0</v>
      </c>
      <c r="G19" s="58"/>
      <c r="H19" s="395" t="s">
        <v>77</v>
      </c>
      <c r="I19" s="102" t="s">
        <v>203</v>
      </c>
      <c r="J19" s="341"/>
      <c r="K19" s="572">
        <v>140</v>
      </c>
      <c r="L19" s="293"/>
      <c r="Q19" s="226"/>
      <c r="R19" s="226"/>
      <c r="S19" s="226"/>
      <c r="T19" s="226"/>
    </row>
    <row r="20" spans="2:20" x14ac:dyDescent="0.25">
      <c r="B20" s="102" t="s">
        <v>126</v>
      </c>
      <c r="C20" s="102" t="s">
        <v>218</v>
      </c>
      <c r="D20" s="36">
        <v>10</v>
      </c>
      <c r="E20" s="555">
        <v>5</v>
      </c>
      <c r="F20" s="180">
        <v>0</v>
      </c>
      <c r="G20" s="58"/>
      <c r="H20" s="398"/>
      <c r="I20" s="102"/>
      <c r="J20" s="341"/>
      <c r="K20" s="573"/>
      <c r="L20" s="180"/>
    </row>
    <row r="21" spans="2:20" x14ac:dyDescent="0.25">
      <c r="B21" s="102"/>
      <c r="C21" s="102"/>
      <c r="D21" s="168">
        <v>948</v>
      </c>
      <c r="E21" s="555"/>
      <c r="F21" s="180"/>
      <c r="G21" s="58"/>
      <c r="H21" s="398" t="s">
        <v>221</v>
      </c>
      <c r="I21" s="36"/>
      <c r="J21" s="341">
        <v>50</v>
      </c>
      <c r="K21" s="573"/>
      <c r="L21" s="180"/>
    </row>
    <row r="22" spans="2:20" x14ac:dyDescent="0.25">
      <c r="B22" s="102"/>
      <c r="C22" s="102"/>
      <c r="D22" s="238"/>
      <c r="E22" s="556"/>
      <c r="F22" s="180"/>
      <c r="G22" s="58"/>
      <c r="H22" s="395" t="s">
        <v>78</v>
      </c>
      <c r="I22" s="36" t="s">
        <v>248</v>
      </c>
      <c r="J22" s="341">
        <v>150</v>
      </c>
      <c r="K22" s="572">
        <v>300</v>
      </c>
      <c r="L22" s="180"/>
    </row>
    <row r="23" spans="2:20" x14ac:dyDescent="0.25">
      <c r="B23" s="113"/>
      <c r="C23"/>
      <c r="E23" s="556"/>
      <c r="F23" s="180"/>
      <c r="G23" s="58"/>
      <c r="H23" s="395" t="s">
        <v>124</v>
      </c>
      <c r="I23" s="36" t="s">
        <v>323</v>
      </c>
      <c r="J23" s="341">
        <v>30</v>
      </c>
      <c r="K23" s="572">
        <v>80</v>
      </c>
      <c r="L23" s="180"/>
    </row>
    <row r="24" spans="2:20" x14ac:dyDescent="0.25">
      <c r="B24" s="113" t="s">
        <v>199</v>
      </c>
      <c r="C24"/>
      <c r="E24" s="555"/>
      <c r="F24" s="180"/>
      <c r="G24" s="58"/>
      <c r="H24" s="395" t="s">
        <v>79</v>
      </c>
      <c r="I24" s="36" t="s">
        <v>168</v>
      </c>
      <c r="J24" s="341"/>
      <c r="K24" s="572">
        <v>50</v>
      </c>
      <c r="L24" s="180"/>
    </row>
    <row r="25" spans="2:20" x14ac:dyDescent="0.25">
      <c r="B25" s="102" t="s">
        <v>127</v>
      </c>
      <c r="C25" s="102" t="s">
        <v>216</v>
      </c>
      <c r="D25" s="36">
        <v>300</v>
      </c>
      <c r="E25" s="555">
        <v>0</v>
      </c>
      <c r="F25" s="180">
        <v>0</v>
      </c>
      <c r="G25" s="58"/>
      <c r="H25" s="395"/>
      <c r="I25" s="36"/>
      <c r="J25" s="341"/>
      <c r="K25" s="573"/>
      <c r="L25" s="180"/>
    </row>
    <row r="26" spans="2:20" x14ac:dyDescent="0.25">
      <c r="B26" s="102" t="s">
        <v>128</v>
      </c>
      <c r="C26" s="102" t="s">
        <v>198</v>
      </c>
      <c r="D26" s="36">
        <v>0</v>
      </c>
      <c r="E26" s="555">
        <v>0</v>
      </c>
      <c r="F26" s="180">
        <v>0</v>
      </c>
      <c r="G26" s="58"/>
      <c r="H26" s="398" t="s">
        <v>191</v>
      </c>
      <c r="I26" s="102"/>
      <c r="J26" s="341"/>
      <c r="K26" s="573"/>
      <c r="L26" s="180"/>
    </row>
    <row r="27" spans="2:20" ht="15.75" customHeight="1" x14ac:dyDescent="0.25">
      <c r="B27" s="102" t="s">
        <v>101</v>
      </c>
      <c r="C27" s="102" t="s">
        <v>199</v>
      </c>
      <c r="D27" s="36">
        <v>0</v>
      </c>
      <c r="E27" s="503">
        <v>0</v>
      </c>
      <c r="F27" s="180">
        <f>'ING &amp; KAS 22-23'!AB675</f>
        <v>0</v>
      </c>
      <c r="G27" s="58"/>
      <c r="H27" s="395" t="s">
        <v>81</v>
      </c>
      <c r="I27" s="36" t="s">
        <v>222</v>
      </c>
      <c r="J27" s="341">
        <v>320</v>
      </c>
      <c r="K27" s="572">
        <v>300</v>
      </c>
      <c r="L27" s="180"/>
    </row>
    <row r="28" spans="2:20" x14ac:dyDescent="0.25">
      <c r="B28" s="102"/>
      <c r="C28" s="102"/>
      <c r="D28" s="36">
        <v>200</v>
      </c>
      <c r="E28" s="503"/>
      <c r="F28" s="238"/>
      <c r="G28" s="58"/>
      <c r="H28" s="395" t="s">
        <v>82</v>
      </c>
      <c r="I28" s="36" t="s">
        <v>204</v>
      </c>
      <c r="J28" s="341">
        <v>500</v>
      </c>
      <c r="K28" s="572">
        <v>500</v>
      </c>
      <c r="L28" s="180"/>
    </row>
    <row r="29" spans="2:20" x14ac:dyDescent="0.25">
      <c r="B29" s="102"/>
      <c r="C29" s="102"/>
      <c r="D29" s="36">
        <v>0</v>
      </c>
      <c r="E29" s="503"/>
      <c r="F29" s="180"/>
      <c r="G29" s="58"/>
      <c r="H29" s="395" t="s">
        <v>84</v>
      </c>
      <c r="I29" s="36" t="s">
        <v>206</v>
      </c>
      <c r="J29" s="341">
        <v>200</v>
      </c>
      <c r="K29" s="572">
        <v>75</v>
      </c>
      <c r="L29" s="570"/>
    </row>
    <row r="30" spans="2:20" x14ac:dyDescent="0.25">
      <c r="B30" s="59"/>
      <c r="C30" s="36"/>
      <c r="D30" s="59"/>
      <c r="E30" s="292"/>
      <c r="F30" s="180"/>
      <c r="G30" s="58"/>
      <c r="H30" s="395" t="s">
        <v>136</v>
      </c>
      <c r="I30" s="36" t="s">
        <v>208</v>
      </c>
      <c r="J30" s="341">
        <v>150</v>
      </c>
      <c r="K30" s="555">
        <v>150</v>
      </c>
      <c r="L30" s="180"/>
    </row>
    <row r="31" spans="2:20" x14ac:dyDescent="0.25">
      <c r="B31" s="59"/>
      <c r="C31" s="36"/>
      <c r="E31" s="267"/>
      <c r="F31" s="180"/>
      <c r="G31" s="58"/>
      <c r="H31" s="395" t="s">
        <v>130</v>
      </c>
      <c r="I31" s="36" t="s">
        <v>215</v>
      </c>
      <c r="J31" s="341">
        <v>150</v>
      </c>
      <c r="K31" s="555">
        <v>140</v>
      </c>
      <c r="L31" s="180"/>
    </row>
    <row r="32" spans="2:20" x14ac:dyDescent="0.25">
      <c r="B32" s="88"/>
      <c r="C32" s="36"/>
      <c r="D32" s="59"/>
      <c r="E32" s="290"/>
      <c r="F32" s="180"/>
      <c r="G32" s="58"/>
      <c r="H32" s="395" t="s">
        <v>131</v>
      </c>
      <c r="I32" s="102" t="s">
        <v>108</v>
      </c>
      <c r="J32" s="341">
        <v>100</v>
      </c>
      <c r="K32" s="555">
        <v>100</v>
      </c>
      <c r="L32" s="180"/>
    </row>
    <row r="33" spans="2:17" x14ac:dyDescent="0.25">
      <c r="B33" s="88"/>
      <c r="C33" s="36"/>
      <c r="D33" s="59"/>
      <c r="E33" s="290"/>
      <c r="F33" s="180"/>
      <c r="G33" s="58"/>
      <c r="H33" s="395" t="s">
        <v>86</v>
      </c>
      <c r="I33" s="102" t="s">
        <v>151</v>
      </c>
      <c r="J33" s="341"/>
      <c r="K33" s="555">
        <v>90</v>
      </c>
      <c r="L33" s="180"/>
      <c r="Q33" s="375"/>
    </row>
    <row r="34" spans="2:17" x14ac:dyDescent="0.25">
      <c r="B34" s="88"/>
      <c r="E34" s="267"/>
      <c r="F34" s="180"/>
      <c r="G34" s="58"/>
      <c r="H34" s="395"/>
      <c r="I34" s="102"/>
      <c r="J34" s="341"/>
      <c r="K34" s="556"/>
      <c r="L34" s="180"/>
    </row>
    <row r="35" spans="2:17" x14ac:dyDescent="0.25">
      <c r="B35" s="59"/>
      <c r="E35" s="267"/>
      <c r="F35" s="180"/>
      <c r="G35" s="58"/>
      <c r="H35" s="398" t="s">
        <v>192</v>
      </c>
      <c r="I35" s="102"/>
      <c r="J35" s="341"/>
      <c r="K35" s="556"/>
      <c r="L35" s="180"/>
    </row>
    <row r="36" spans="2:17" ht="15" customHeight="1" x14ac:dyDescent="0.25">
      <c r="B36" s="59"/>
      <c r="C36" s="36"/>
      <c r="D36" s="59"/>
      <c r="E36" s="290"/>
      <c r="F36" s="180"/>
      <c r="G36" s="58"/>
      <c r="H36" s="395" t="s">
        <v>87</v>
      </c>
      <c r="I36" s="102" t="s">
        <v>23</v>
      </c>
      <c r="J36" s="341"/>
      <c r="K36" s="555">
        <v>150</v>
      </c>
      <c r="L36" s="180"/>
    </row>
    <row r="37" spans="2:17" x14ac:dyDescent="0.25">
      <c r="B37" s="59"/>
      <c r="C37" s="36"/>
      <c r="D37" s="59"/>
      <c r="E37" s="290"/>
      <c r="F37" s="180"/>
      <c r="G37" s="58"/>
      <c r="H37" s="395" t="s">
        <v>88</v>
      </c>
      <c r="I37" s="36" t="s">
        <v>67</v>
      </c>
      <c r="J37" s="341">
        <v>35</v>
      </c>
      <c r="K37" s="555">
        <v>450</v>
      </c>
      <c r="L37" s="180"/>
    </row>
    <row r="38" spans="2:17" x14ac:dyDescent="0.25">
      <c r="B38" s="59"/>
      <c r="C38" s="36"/>
      <c r="D38" s="59"/>
      <c r="E38" s="290"/>
      <c r="F38" s="180"/>
      <c r="G38" s="58"/>
      <c r="H38" s="395" t="s">
        <v>89</v>
      </c>
      <c r="I38" s="36" t="s">
        <v>155</v>
      </c>
      <c r="J38" s="341">
        <v>325</v>
      </c>
      <c r="K38" s="555">
        <v>45</v>
      </c>
      <c r="L38" s="367"/>
    </row>
    <row r="39" spans="2:17" x14ac:dyDescent="0.25">
      <c r="B39" s="59"/>
      <c r="C39" s="36"/>
      <c r="D39" s="59"/>
      <c r="E39" s="290"/>
      <c r="F39" s="180"/>
      <c r="G39" s="58"/>
      <c r="H39" s="395" t="s">
        <v>132</v>
      </c>
      <c r="I39" s="36" t="s">
        <v>223</v>
      </c>
      <c r="J39" s="341">
        <v>25</v>
      </c>
      <c r="K39" s="555">
        <v>0</v>
      </c>
      <c r="L39" s="180"/>
    </row>
    <row r="40" spans="2:17" x14ac:dyDescent="0.25">
      <c r="B40" s="59"/>
      <c r="C40" s="36"/>
      <c r="D40" s="59"/>
      <c r="E40" s="290"/>
      <c r="F40" s="180"/>
      <c r="G40" s="58"/>
      <c r="H40" s="395" t="s">
        <v>90</v>
      </c>
      <c r="I40" s="36" t="s">
        <v>32</v>
      </c>
      <c r="J40" s="341"/>
      <c r="K40" s="555">
        <v>70</v>
      </c>
      <c r="L40" s="180"/>
    </row>
    <row r="41" spans="2:17" x14ac:dyDescent="0.25">
      <c r="B41" s="59"/>
      <c r="C41" s="36"/>
      <c r="D41" s="59"/>
      <c r="E41" s="290"/>
      <c r="F41" s="180"/>
      <c r="G41" s="58"/>
      <c r="H41" s="395" t="s">
        <v>91</v>
      </c>
      <c r="I41" s="36" t="s">
        <v>157</v>
      </c>
      <c r="J41" s="341"/>
      <c r="K41" s="555">
        <v>10</v>
      </c>
      <c r="L41" s="180"/>
    </row>
    <row r="42" spans="2:17" x14ac:dyDescent="0.25">
      <c r="B42" s="59"/>
      <c r="C42" s="36"/>
      <c r="D42" s="59"/>
      <c r="E42" s="290"/>
      <c r="F42" s="180"/>
      <c r="G42" s="58"/>
      <c r="H42" s="395"/>
      <c r="I42" s="36" t="s">
        <v>324</v>
      </c>
      <c r="J42" s="341"/>
      <c r="K42" s="555">
        <v>250</v>
      </c>
      <c r="L42" s="180"/>
    </row>
    <row r="43" spans="2:17" ht="15" customHeight="1" x14ac:dyDescent="0.25">
      <c r="B43" s="59"/>
      <c r="C43" s="36"/>
      <c r="D43" s="59"/>
      <c r="E43" s="290"/>
      <c r="F43" s="180"/>
      <c r="G43" s="58"/>
      <c r="H43" s="398" t="s">
        <v>224</v>
      </c>
      <c r="I43"/>
      <c r="J43" s="551"/>
      <c r="K43" s="556"/>
      <c r="L43" s="180"/>
    </row>
    <row r="44" spans="2:17" x14ac:dyDescent="0.25">
      <c r="B44" s="59"/>
      <c r="C44" s="36"/>
      <c r="D44" s="59"/>
      <c r="E44" s="290"/>
      <c r="F44" s="180"/>
      <c r="G44" s="58"/>
      <c r="H44" s="395" t="s">
        <v>92</v>
      </c>
      <c r="I44" s="102" t="s">
        <v>161</v>
      </c>
      <c r="J44" s="341"/>
      <c r="K44" s="556">
        <v>150</v>
      </c>
      <c r="L44" s="180"/>
    </row>
    <row r="45" spans="2:17" x14ac:dyDescent="0.25">
      <c r="B45" s="59"/>
      <c r="C45" s="36"/>
      <c r="D45" s="59"/>
      <c r="E45" s="290"/>
      <c r="F45" s="180"/>
      <c r="G45" s="58"/>
      <c r="H45" s="395" t="s">
        <v>103</v>
      </c>
      <c r="I45" s="36" t="s">
        <v>169</v>
      </c>
      <c r="J45" s="341">
        <v>200</v>
      </c>
      <c r="K45" s="555">
        <v>100</v>
      </c>
      <c r="L45" s="180"/>
    </row>
    <row r="46" spans="2:17" x14ac:dyDescent="0.25">
      <c r="B46" s="59"/>
      <c r="C46" s="36"/>
      <c r="D46" s="59"/>
      <c r="E46" s="290"/>
      <c r="F46" s="180"/>
      <c r="G46" s="58"/>
      <c r="H46" s="395" t="s">
        <v>137</v>
      </c>
      <c r="I46" s="36" t="s">
        <v>325</v>
      </c>
      <c r="J46" s="341">
        <v>50</v>
      </c>
      <c r="K46" s="555">
        <v>225</v>
      </c>
      <c r="L46" s="180"/>
    </row>
    <row r="47" spans="2:17" x14ac:dyDescent="0.25">
      <c r="B47" s="59"/>
      <c r="C47" s="36"/>
      <c r="D47" s="59"/>
      <c r="E47" s="290"/>
      <c r="F47" s="180"/>
      <c r="G47" s="58"/>
      <c r="H47" s="395"/>
      <c r="I47" s="36"/>
      <c r="J47" s="341"/>
      <c r="K47" s="556"/>
      <c r="L47" s="180"/>
    </row>
    <row r="48" spans="2:17" x14ac:dyDescent="0.25">
      <c r="B48" s="59"/>
      <c r="C48" s="36"/>
      <c r="D48" s="59"/>
      <c r="E48" s="290"/>
      <c r="F48" s="180"/>
      <c r="G48" s="58"/>
      <c r="H48" s="395" t="s">
        <v>199</v>
      </c>
      <c r="I48" s="36"/>
      <c r="J48" s="341"/>
      <c r="K48" s="556"/>
      <c r="L48" s="180"/>
    </row>
    <row r="49" spans="2:12" ht="16.5" customHeight="1" thickBot="1" x14ac:dyDescent="0.3">
      <c r="B49" s="65"/>
      <c r="C49" s="508"/>
      <c r="D49" s="65"/>
      <c r="E49" s="297"/>
      <c r="F49" s="554"/>
      <c r="G49" s="64"/>
      <c r="H49" s="567" t="s">
        <v>138</v>
      </c>
      <c r="I49" s="508" t="s">
        <v>170</v>
      </c>
      <c r="J49" s="568"/>
      <c r="K49" s="574">
        <v>100</v>
      </c>
      <c r="L49" s="554"/>
    </row>
    <row r="50" spans="2:12" x14ac:dyDescent="0.25">
      <c r="B50" s="559" t="s">
        <v>225</v>
      </c>
      <c r="C50" s="560"/>
      <c r="D50" s="561"/>
      <c r="E50" s="565">
        <f>SUM(E11:E35)</f>
        <v>7255</v>
      </c>
      <c r="F50" s="562">
        <f>SUM(F10:F49)</f>
        <v>240</v>
      </c>
      <c r="G50" s="563"/>
      <c r="H50" s="564" t="s">
        <v>225</v>
      </c>
      <c r="I50" s="561"/>
      <c r="J50" s="561"/>
      <c r="K50" s="565">
        <f>SUM(K11:K49)</f>
        <v>7255</v>
      </c>
      <c r="L50" s="566">
        <f>SUM(L11:L49)</f>
        <v>0</v>
      </c>
    </row>
    <row r="51" spans="2:12" x14ac:dyDescent="0.25">
      <c r="B51" s="59"/>
      <c r="C51" s="59"/>
      <c r="D51" s="59"/>
      <c r="E51" s="286"/>
      <c r="F51" s="286"/>
      <c r="G51" s="59"/>
      <c r="H51" s="59"/>
      <c r="I51" s="59"/>
      <c r="J51" s="59"/>
      <c r="K51" s="286"/>
      <c r="L51" s="286"/>
    </row>
    <row r="52" spans="2:12" x14ac:dyDescent="0.25">
      <c r="B52" s="379" t="s">
        <v>164</v>
      </c>
      <c r="C52" s="380"/>
      <c r="D52" s="380"/>
      <c r="E52" s="381"/>
      <c r="F52" s="382"/>
      <c r="G52" s="383"/>
      <c r="H52" s="379"/>
      <c r="I52" s="380"/>
      <c r="J52" s="380"/>
      <c r="K52" s="381"/>
      <c r="L52" s="384"/>
    </row>
    <row r="53" spans="2:12" ht="14.25" customHeight="1" x14ac:dyDescent="0.25">
      <c r="B53" s="385"/>
      <c r="C53" s="385"/>
      <c r="D53" s="386"/>
      <c r="E53" s="386"/>
      <c r="F53" s="387"/>
      <c r="G53" s="383"/>
      <c r="H53" s="385"/>
      <c r="I53" s="385"/>
      <c r="J53" s="380"/>
      <c r="K53" s="386"/>
      <c r="L53" s="388"/>
    </row>
    <row r="54" spans="2:12" x14ac:dyDescent="0.25">
      <c r="B54" s="385"/>
      <c r="C54" s="385"/>
      <c r="D54" s="386"/>
      <c r="E54" s="386"/>
      <c r="F54" s="386"/>
      <c r="G54" s="389"/>
      <c r="H54" s="385"/>
      <c r="I54" s="385"/>
      <c r="J54" s="389"/>
      <c r="K54" s="386"/>
      <c r="L54" s="386"/>
    </row>
    <row r="55" spans="2:12" x14ac:dyDescent="0.25">
      <c r="B55" s="385"/>
      <c r="C55" s="385"/>
      <c r="D55" s="386"/>
      <c r="E55" s="386"/>
      <c r="F55" s="386"/>
      <c r="G55" s="389"/>
      <c r="H55" s="385"/>
      <c r="I55" s="385"/>
      <c r="J55" s="389"/>
      <c r="K55" s="386"/>
      <c r="L55" s="390"/>
    </row>
    <row r="56" spans="2:12" x14ac:dyDescent="0.25">
      <c r="B56" s="385"/>
      <c r="C56" s="385"/>
      <c r="D56" s="386"/>
      <c r="E56" s="386"/>
      <c r="F56" s="386"/>
      <c r="G56" s="389"/>
      <c r="H56" s="385"/>
      <c r="I56" s="385"/>
      <c r="J56" s="389"/>
      <c r="K56" s="386"/>
      <c r="L56" s="386"/>
    </row>
    <row r="57" spans="2:12" x14ac:dyDescent="0.25">
      <c r="B57" s="385"/>
      <c r="C57" s="385"/>
      <c r="D57" s="386"/>
      <c r="E57" s="386"/>
      <c r="F57" s="386"/>
      <c r="G57" s="389"/>
      <c r="H57" s="385"/>
      <c r="I57" s="385"/>
      <c r="J57" s="389"/>
      <c r="K57" s="386"/>
      <c r="L57" s="386"/>
    </row>
    <row r="58" spans="2:12" x14ac:dyDescent="0.25">
      <c r="B58" s="389"/>
      <c r="C58" s="389"/>
      <c r="D58" s="386"/>
      <c r="E58" s="386"/>
      <c r="F58" s="386"/>
      <c r="G58" s="389"/>
      <c r="H58" s="385"/>
      <c r="I58" s="385"/>
      <c r="J58" s="389"/>
      <c r="K58" s="386"/>
      <c r="L58" s="386"/>
    </row>
    <row r="59" spans="2:12" x14ac:dyDescent="0.25">
      <c r="B59" s="389"/>
      <c r="C59" s="389"/>
      <c r="D59" s="386"/>
      <c r="E59" s="386"/>
      <c r="F59" s="386"/>
      <c r="G59" s="389"/>
      <c r="H59" s="385"/>
      <c r="I59" s="385"/>
      <c r="J59" s="389"/>
      <c r="K59" s="386"/>
      <c r="L59" s="386"/>
    </row>
    <row r="60" spans="2:12" x14ac:dyDescent="0.25">
      <c r="B60" s="389"/>
      <c r="C60" s="389"/>
      <c r="D60" s="386"/>
      <c r="E60" s="386"/>
      <c r="F60" s="386"/>
      <c r="G60" s="389"/>
      <c r="H60" s="385"/>
      <c r="I60" s="385"/>
      <c r="J60" s="389"/>
      <c r="K60" s="386"/>
      <c r="L60" s="386"/>
    </row>
    <row r="61" spans="2:12" x14ac:dyDescent="0.25">
      <c r="B61" s="389"/>
      <c r="C61" s="389"/>
      <c r="D61" s="386"/>
      <c r="E61" s="386"/>
      <c r="F61" s="386"/>
      <c r="G61" s="389"/>
      <c r="H61" s="385"/>
      <c r="I61" s="385"/>
      <c r="J61" s="389"/>
      <c r="K61" s="386"/>
      <c r="L61" s="386"/>
    </row>
    <row r="62" spans="2:12" x14ac:dyDescent="0.25">
      <c r="B62" s="389"/>
      <c r="C62" s="389"/>
      <c r="D62" s="386"/>
      <c r="E62" s="386"/>
      <c r="F62" s="386"/>
      <c r="G62" s="389"/>
      <c r="H62" s="385"/>
      <c r="I62" s="385"/>
      <c r="J62" s="389"/>
      <c r="K62" s="386"/>
      <c r="L62" s="386"/>
    </row>
    <row r="63" spans="2:12" x14ac:dyDescent="0.25">
      <c r="B63" s="389"/>
      <c r="C63" s="389"/>
      <c r="D63" s="386"/>
      <c r="E63" s="386"/>
      <c r="F63" s="386"/>
      <c r="G63" s="389"/>
      <c r="H63" s="389"/>
      <c r="I63" s="389"/>
      <c r="J63" s="389"/>
      <c r="K63" s="386"/>
      <c r="L63" s="386"/>
    </row>
    <row r="64" spans="2:12" x14ac:dyDescent="0.25">
      <c r="B64" s="389"/>
      <c r="C64" s="389"/>
      <c r="D64" s="386"/>
      <c r="E64" s="386"/>
      <c r="F64" s="386"/>
      <c r="G64" s="389"/>
      <c r="H64" s="389"/>
      <c r="I64" s="389"/>
      <c r="J64" s="389"/>
      <c r="K64" s="386"/>
      <c r="L64" s="386"/>
    </row>
    <row r="65" spans="2:12" x14ac:dyDescent="0.25">
      <c r="B65" s="389"/>
      <c r="C65" s="389"/>
      <c r="D65" s="386"/>
      <c r="E65" s="386"/>
      <c r="F65" s="386"/>
      <c r="G65" s="389"/>
      <c r="H65" s="389"/>
      <c r="I65" s="389"/>
      <c r="J65" s="389"/>
      <c r="K65" s="386"/>
      <c r="L65" s="386"/>
    </row>
    <row r="66" spans="2:12" ht="15" customHeight="1" x14ac:dyDescent="0.25">
      <c r="B66" s="391"/>
      <c r="C66" s="391"/>
      <c r="D66" s="391"/>
      <c r="E66" s="388"/>
      <c r="F66" s="388"/>
      <c r="G66" s="391"/>
      <c r="H66" s="389"/>
      <c r="I66" s="389"/>
      <c r="J66" s="389"/>
      <c r="K66" s="386"/>
      <c r="L66" s="386"/>
    </row>
    <row r="67" spans="2:12" x14ac:dyDescent="0.25">
      <c r="B67" s="392"/>
      <c r="C67" s="391"/>
      <c r="D67" s="391"/>
      <c r="E67" s="393"/>
      <c r="F67" s="393"/>
      <c r="G67" s="391"/>
      <c r="H67" s="392"/>
      <c r="I67" s="391"/>
      <c r="J67" s="391"/>
      <c r="K67" s="393"/>
      <c r="L67" s="393"/>
    </row>
    <row r="69" spans="2:12" x14ac:dyDescent="0.25">
      <c r="F69" s="51"/>
      <c r="H69" s="36"/>
    </row>
    <row r="70" spans="2:12" x14ac:dyDescent="0.25">
      <c r="C70" s="59"/>
      <c r="D70" s="59"/>
      <c r="E70" s="300"/>
      <c r="F70" s="168"/>
    </row>
    <row r="71" spans="2:12" x14ac:dyDescent="0.25">
      <c r="C71" s="59"/>
      <c r="D71" s="59"/>
      <c r="E71" s="300"/>
      <c r="F71" s="168"/>
      <c r="G71" s="36"/>
      <c r="H71" s="101"/>
    </row>
  </sheetData>
  <customSheetViews>
    <customSheetView guid="{2B5671FF-BC7A-496A-813D-10A617AF7FD6}" hiddenColumns="1" topLeftCell="A35">
      <selection activeCell="F53" sqref="F53"/>
      <pageMargins left="0.75" right="0.75" top="1" bottom="1" header="0.5" footer="0.5"/>
      <pageSetup paperSize="9" scale="80" orientation="portrait" r:id="rId1"/>
      <headerFooter alignWithMargins="0"/>
    </customSheetView>
  </customSheetViews>
  <mergeCells count="9">
    <mergeCell ref="S9:T9"/>
    <mergeCell ref="S10:T10"/>
    <mergeCell ref="S11:T11"/>
    <mergeCell ref="S12:T12"/>
    <mergeCell ref="S4:T4"/>
    <mergeCell ref="S5:T5"/>
    <mergeCell ref="S6:T6"/>
    <mergeCell ref="S7:T7"/>
    <mergeCell ref="S8:T8"/>
  </mergeCells>
  <phoneticPr fontId="10" type="noConversion"/>
  <pageMargins left="0.7" right="0.7" top="0.75" bottom="0.75" header="0.3" footer="0.3"/>
  <pageSetup paperSize="9" scale="8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07CD-78C5-41CE-BAE1-F5A8FB4607B5}">
  <dimension ref="B2:V71"/>
  <sheetViews>
    <sheetView zoomScale="90" zoomScaleNormal="90" workbookViewId="0">
      <selection activeCell="O20" sqref="O20"/>
    </sheetView>
  </sheetViews>
  <sheetFormatPr defaultColWidth="9.140625" defaultRowHeight="15" x14ac:dyDescent="0.25"/>
  <cols>
    <col min="1" max="1" width="9.140625" style="51"/>
    <col min="2" max="2" width="3.28515625" style="51" customWidth="1"/>
    <col min="3" max="3" width="21.85546875" style="51" customWidth="1"/>
    <col min="4" max="4" width="1.28515625" style="51" hidden="1" customWidth="1"/>
    <col min="5" max="5" width="10.42578125" style="216" customWidth="1"/>
    <col min="6" max="6" width="12.42578125" style="216" customWidth="1"/>
    <col min="7" max="7" width="3.42578125" style="51" customWidth="1"/>
    <col min="8" max="8" width="3.7109375" style="51" customWidth="1"/>
    <col min="9" max="9" width="23.28515625" style="51" customWidth="1"/>
    <col min="10" max="10" width="3.140625" style="51" hidden="1" customWidth="1"/>
    <col min="11" max="11" width="11.140625" style="216" customWidth="1"/>
    <col min="12" max="12" width="11.42578125" style="216" customWidth="1"/>
    <col min="13" max="13" width="9.42578125" style="51" bestFit="1" customWidth="1"/>
    <col min="14" max="14" width="9.140625" style="51"/>
    <col min="15" max="15" width="25.7109375" style="51" customWidth="1"/>
    <col min="16" max="17" width="11.7109375" style="51" customWidth="1"/>
    <col min="18" max="18" width="4.85546875" style="51" customWidth="1"/>
    <col min="19" max="19" width="9.140625" style="51"/>
    <col min="20" max="20" width="24.140625" style="51" customWidth="1"/>
    <col min="21" max="21" width="10.28515625" style="51" customWidth="1"/>
    <col min="22" max="22" width="12.140625" style="51" customWidth="1"/>
    <col min="23" max="16384" width="9.140625" style="51"/>
  </cols>
  <sheetData>
    <row r="2" spans="2:22" s="280" customFormat="1" x14ac:dyDescent="0.25">
      <c r="B2" s="53" t="s">
        <v>321</v>
      </c>
      <c r="C2" s="54"/>
      <c r="D2" s="54"/>
      <c r="E2" s="277"/>
      <c r="F2" s="278"/>
      <c r="G2" s="68"/>
      <c r="H2" s="68"/>
      <c r="I2" s="68"/>
      <c r="J2" s="55"/>
      <c r="K2" s="279"/>
      <c r="L2" s="279"/>
      <c r="N2" s="190" t="s">
        <v>247</v>
      </c>
      <c r="O2" s="250"/>
      <c r="P2" s="250"/>
      <c r="Q2" s="250"/>
      <c r="R2" s="250"/>
      <c r="S2" s="250"/>
      <c r="T2" s="250"/>
      <c r="U2" s="150"/>
      <c r="V2" s="251" t="s">
        <v>246</v>
      </c>
    </row>
    <row r="3" spans="2:22" x14ac:dyDescent="0.25">
      <c r="B3" s="57" t="s">
        <v>310</v>
      </c>
      <c r="C3" s="57"/>
      <c r="D3" s="39"/>
      <c r="E3" s="281"/>
      <c r="F3" s="293">
        <v>1722.95</v>
      </c>
      <c r="G3" s="56"/>
      <c r="H3" s="57" t="s">
        <v>396</v>
      </c>
      <c r="I3" s="57"/>
      <c r="J3" s="39"/>
      <c r="K3" s="281"/>
      <c r="L3" s="293">
        <v>4226.7700000000004</v>
      </c>
      <c r="N3" s="253"/>
      <c r="O3" s="254"/>
      <c r="P3" s="257" t="s">
        <v>212</v>
      </c>
      <c r="Q3" s="255" t="s">
        <v>213</v>
      </c>
      <c r="R3" s="256"/>
      <c r="S3" s="257"/>
      <c r="T3" s="254"/>
      <c r="U3" s="257" t="s">
        <v>212</v>
      </c>
      <c r="V3" s="255" t="s">
        <v>213</v>
      </c>
    </row>
    <row r="4" spans="2:22" x14ac:dyDescent="0.25">
      <c r="B4" s="59" t="s">
        <v>312</v>
      </c>
      <c r="C4" s="59"/>
      <c r="D4" s="42"/>
      <c r="E4" s="168"/>
      <c r="F4" s="293">
        <v>859.36</v>
      </c>
      <c r="G4" s="58"/>
      <c r="H4" s="59" t="s">
        <v>312</v>
      </c>
      <c r="I4" s="59"/>
      <c r="J4" s="42"/>
      <c r="K4" s="168"/>
      <c r="L4" s="293">
        <v>859.81</v>
      </c>
      <c r="N4" s="191" t="s">
        <v>105</v>
      </c>
      <c r="O4" s="103" t="s">
        <v>313</v>
      </c>
      <c r="P4" s="416">
        <v>145</v>
      </c>
      <c r="Q4" s="59">
        <v>145</v>
      </c>
      <c r="R4" s="67" t="s">
        <v>105</v>
      </c>
      <c r="S4" s="599" t="s">
        <v>316</v>
      </c>
      <c r="T4" s="600"/>
      <c r="U4" s="416">
        <v>154</v>
      </c>
      <c r="V4" s="424">
        <v>195</v>
      </c>
    </row>
    <row r="5" spans="2:22" ht="15.75" thickBot="1" x14ac:dyDescent="0.3">
      <c r="B5" s="59" t="s">
        <v>311</v>
      </c>
      <c r="C5" s="59"/>
      <c r="D5" s="36"/>
      <c r="E5" s="168"/>
      <c r="F5" s="293">
        <v>5521.75</v>
      </c>
      <c r="G5" s="58"/>
      <c r="H5" s="59" t="s">
        <v>397</v>
      </c>
      <c r="I5" s="59"/>
      <c r="J5" s="36"/>
      <c r="K5" s="168"/>
      <c r="L5" s="293">
        <v>5709.26</v>
      </c>
      <c r="N5" s="191" t="s">
        <v>106</v>
      </c>
      <c r="O5" s="103" t="s">
        <v>314</v>
      </c>
      <c r="P5" s="417">
        <v>650</v>
      </c>
      <c r="Q5" s="59">
        <v>512.41</v>
      </c>
      <c r="R5" s="67" t="s">
        <v>106</v>
      </c>
      <c r="S5" s="599" t="s">
        <v>317</v>
      </c>
      <c r="T5" s="600"/>
      <c r="U5" s="417">
        <v>105.6</v>
      </c>
      <c r="V5" s="425">
        <v>157.5</v>
      </c>
    </row>
    <row r="6" spans="2:22" ht="15.75" thickBot="1" x14ac:dyDescent="0.3">
      <c r="B6" s="66" t="s">
        <v>257</v>
      </c>
      <c r="C6" s="66"/>
      <c r="D6" s="66"/>
      <c r="E6" s="284"/>
      <c r="F6" s="285">
        <f>SUM(F3:F5)</f>
        <v>8104.0599999999995</v>
      </c>
      <c r="G6" s="205"/>
      <c r="H6" s="66" t="s">
        <v>257</v>
      </c>
      <c r="I6" s="66"/>
      <c r="J6" s="66"/>
      <c r="K6" s="284"/>
      <c r="L6" s="285">
        <f>SUM(L3:L5)</f>
        <v>10795.84</v>
      </c>
      <c r="N6" s="191" t="s">
        <v>150</v>
      </c>
      <c r="O6" s="103" t="s">
        <v>315</v>
      </c>
      <c r="P6" s="296">
        <v>120.32</v>
      </c>
      <c r="Q6" s="59">
        <v>120.32</v>
      </c>
      <c r="R6" s="67" t="s">
        <v>150</v>
      </c>
      <c r="S6" s="599" t="s">
        <v>318</v>
      </c>
      <c r="T6" s="600"/>
      <c r="U6" s="296">
        <v>120</v>
      </c>
      <c r="V6" s="426">
        <v>120</v>
      </c>
    </row>
    <row r="7" spans="2:22" x14ac:dyDescent="0.25">
      <c r="N7" s="191"/>
      <c r="O7" s="103"/>
      <c r="P7" s="296"/>
      <c r="Q7" s="59"/>
      <c r="R7" s="67" t="s">
        <v>133</v>
      </c>
      <c r="S7" s="599" t="s">
        <v>319</v>
      </c>
      <c r="T7" s="600"/>
      <c r="U7" s="296">
        <v>150</v>
      </c>
      <c r="V7" s="427">
        <v>150</v>
      </c>
    </row>
    <row r="8" spans="2:22" ht="15" customHeight="1" x14ac:dyDescent="0.25">
      <c r="B8" s="59"/>
      <c r="C8" s="59"/>
      <c r="D8" s="59"/>
      <c r="E8" s="286"/>
      <c r="F8" s="286"/>
      <c r="G8" s="59"/>
      <c r="H8" s="59"/>
      <c r="I8" s="59"/>
      <c r="J8" s="59"/>
      <c r="K8" s="286"/>
      <c r="L8" s="286"/>
      <c r="N8" s="191"/>
      <c r="O8" s="418"/>
      <c r="P8" s="59"/>
      <c r="Q8" s="59"/>
      <c r="R8" s="67" t="s">
        <v>134</v>
      </c>
      <c r="S8" s="599" t="s">
        <v>320</v>
      </c>
      <c r="T8" s="600"/>
      <c r="U8" s="296">
        <v>50</v>
      </c>
      <c r="V8" s="427">
        <v>50</v>
      </c>
    </row>
    <row r="9" spans="2:22" x14ac:dyDescent="0.25">
      <c r="B9" s="557" t="s">
        <v>211</v>
      </c>
      <c r="C9" s="301"/>
      <c r="D9" s="301"/>
      <c r="E9" s="558" t="s">
        <v>212</v>
      </c>
      <c r="F9" s="288" t="s">
        <v>213</v>
      </c>
      <c r="G9" s="153"/>
      <c r="H9" s="62" t="s">
        <v>185</v>
      </c>
      <c r="I9" s="61"/>
      <c r="J9" s="61"/>
      <c r="K9" s="558" t="s">
        <v>212</v>
      </c>
      <c r="L9" s="289" t="s">
        <v>213</v>
      </c>
      <c r="N9" s="191"/>
      <c r="O9" s="103"/>
      <c r="P9" s="296"/>
      <c r="Q9" s="59"/>
      <c r="R9" s="67" t="s">
        <v>102</v>
      </c>
      <c r="S9" s="599" t="s">
        <v>254</v>
      </c>
      <c r="T9" s="600"/>
      <c r="U9" s="296">
        <v>225</v>
      </c>
      <c r="V9" s="427">
        <v>435.6</v>
      </c>
    </row>
    <row r="10" spans="2:22" ht="13.5" customHeight="1" x14ac:dyDescent="0.25">
      <c r="B10" s="113" t="s">
        <v>186</v>
      </c>
      <c r="C10" s="102"/>
      <c r="D10" s="36"/>
      <c r="E10" s="503"/>
      <c r="F10" s="496"/>
      <c r="G10" s="56"/>
      <c r="H10" s="398" t="s">
        <v>189</v>
      </c>
      <c r="I10" s="102"/>
      <c r="J10" s="550"/>
      <c r="K10" s="180"/>
      <c r="L10" s="496"/>
      <c r="M10" s="422"/>
      <c r="N10" s="423"/>
      <c r="R10" s="67" t="s">
        <v>126</v>
      </c>
      <c r="S10" s="599" t="s">
        <v>170</v>
      </c>
      <c r="T10" s="600"/>
      <c r="U10" s="296">
        <v>246.5</v>
      </c>
      <c r="V10" s="427">
        <v>0</v>
      </c>
    </row>
    <row r="11" spans="2:22" x14ac:dyDescent="0.25">
      <c r="B11" s="102" t="s">
        <v>94</v>
      </c>
      <c r="C11" s="102" t="s">
        <v>183</v>
      </c>
      <c r="D11" s="36">
        <v>4550</v>
      </c>
      <c r="E11" s="555">
        <v>5000</v>
      </c>
      <c r="F11" s="180">
        <v>4182.5</v>
      </c>
      <c r="G11" s="58"/>
      <c r="H11" s="395" t="s">
        <v>107</v>
      </c>
      <c r="I11" s="102" t="s">
        <v>201</v>
      </c>
      <c r="J11" s="341">
        <v>150</v>
      </c>
      <c r="K11" s="180">
        <v>120</v>
      </c>
      <c r="L11" s="180">
        <v>0</v>
      </c>
      <c r="N11" s="191"/>
      <c r="O11" s="102"/>
      <c r="P11" s="194"/>
      <c r="Q11" s="36"/>
      <c r="R11" s="114"/>
      <c r="S11" s="601"/>
      <c r="T11" s="602"/>
      <c r="U11" s="447"/>
      <c r="V11" s="428"/>
    </row>
    <row r="12" spans="2:22" ht="15.75" thickBot="1" x14ac:dyDescent="0.3">
      <c r="B12" s="102" t="s">
        <v>95</v>
      </c>
      <c r="C12" s="102" t="s">
        <v>96</v>
      </c>
      <c r="D12" s="36">
        <v>200</v>
      </c>
      <c r="E12" s="555">
        <v>200</v>
      </c>
      <c r="F12" s="180">
        <v>240</v>
      </c>
      <c r="G12" s="58"/>
      <c r="H12" s="395" t="s">
        <v>71</v>
      </c>
      <c r="I12" s="102" t="s">
        <v>28</v>
      </c>
      <c r="J12" s="341">
        <v>425</v>
      </c>
      <c r="K12" s="552">
        <v>400</v>
      </c>
      <c r="L12" s="293">
        <v>32.79</v>
      </c>
      <c r="N12" s="191"/>
      <c r="O12" s="102"/>
      <c r="P12" s="194"/>
      <c r="Q12" s="36"/>
      <c r="R12" s="114"/>
      <c r="S12" s="603"/>
      <c r="T12" s="604"/>
      <c r="U12" s="295"/>
      <c r="V12" s="428"/>
    </row>
    <row r="13" spans="2:22" ht="15.75" thickBot="1" x14ac:dyDescent="0.3">
      <c r="B13" s="113" t="s">
        <v>187</v>
      </c>
      <c r="C13" s="113"/>
      <c r="D13" s="36"/>
      <c r="E13" s="556"/>
      <c r="F13" s="180"/>
      <c r="G13" s="58"/>
      <c r="H13" s="395" t="s">
        <v>135</v>
      </c>
      <c r="I13" s="102" t="s">
        <v>322</v>
      </c>
      <c r="J13" s="341">
        <v>1850</v>
      </c>
      <c r="K13" s="180">
        <v>250</v>
      </c>
      <c r="L13" s="293">
        <v>188.11</v>
      </c>
      <c r="N13" s="142" t="s">
        <v>225</v>
      </c>
      <c r="O13" s="252"/>
      <c r="P13" s="147">
        <f>SUM(P4:P12)</f>
        <v>915.31999999999994</v>
      </c>
      <c r="Q13" s="147">
        <f>SUM(Q4:Q12)</f>
        <v>777.73</v>
      </c>
      <c r="R13" s="143" t="s">
        <v>225</v>
      </c>
      <c r="S13" s="143"/>
      <c r="T13" s="252"/>
      <c r="U13" s="147">
        <f>SUM(U4:U12)</f>
        <v>1051.0999999999999</v>
      </c>
      <c r="V13" s="165">
        <f>SUM(V4:V12)</f>
        <v>1108.0999999999999</v>
      </c>
    </row>
    <row r="14" spans="2:22" x14ac:dyDescent="0.25">
      <c r="B14" s="102" t="s">
        <v>97</v>
      </c>
      <c r="C14" s="102" t="s">
        <v>187</v>
      </c>
      <c r="D14" s="36">
        <v>950</v>
      </c>
      <c r="E14" s="556">
        <v>200</v>
      </c>
      <c r="F14" s="293">
        <v>0</v>
      </c>
      <c r="G14" s="58"/>
      <c r="H14" s="395" t="s">
        <v>73</v>
      </c>
      <c r="I14" s="102" t="s">
        <v>39</v>
      </c>
      <c r="J14" s="341">
        <v>2000</v>
      </c>
      <c r="K14" s="180">
        <v>160</v>
      </c>
      <c r="L14" s="180">
        <v>8</v>
      </c>
    </row>
    <row r="15" spans="2:22" x14ac:dyDescent="0.25">
      <c r="B15" s="102" t="s">
        <v>98</v>
      </c>
      <c r="C15" s="102" t="s">
        <v>214</v>
      </c>
      <c r="D15" s="36">
        <v>650</v>
      </c>
      <c r="E15" s="555">
        <v>600</v>
      </c>
      <c r="F15" s="180">
        <v>0</v>
      </c>
      <c r="G15" s="58"/>
      <c r="H15" s="395" t="s">
        <v>74</v>
      </c>
      <c r="I15" s="102" t="s">
        <v>22</v>
      </c>
      <c r="J15" s="341">
        <v>400</v>
      </c>
      <c r="K15" s="180">
        <v>450</v>
      </c>
      <c r="L15" s="293">
        <v>0</v>
      </c>
    </row>
    <row r="16" spans="2:22" x14ac:dyDescent="0.25">
      <c r="B16" s="102" t="s">
        <v>100</v>
      </c>
      <c r="C16" s="102" t="s">
        <v>196</v>
      </c>
      <c r="D16" s="36">
        <v>1250</v>
      </c>
      <c r="E16" s="555">
        <v>1250</v>
      </c>
      <c r="F16" s="180">
        <v>0</v>
      </c>
      <c r="G16" s="58"/>
      <c r="H16" s="395" t="s">
        <v>75</v>
      </c>
      <c r="I16" s="102" t="s">
        <v>219</v>
      </c>
      <c r="J16" s="341">
        <v>1000</v>
      </c>
      <c r="K16" s="180">
        <v>450</v>
      </c>
      <c r="L16" s="569">
        <v>63.23</v>
      </c>
    </row>
    <row r="17" spans="2:20" x14ac:dyDescent="0.25">
      <c r="B17" s="102"/>
      <c r="C17" s="102"/>
      <c r="D17" s="36"/>
      <c r="E17" s="555"/>
      <c r="F17" s="180"/>
      <c r="G17" s="58"/>
      <c r="H17" s="395" t="s">
        <v>123</v>
      </c>
      <c r="I17" s="102" t="s">
        <v>220</v>
      </c>
      <c r="J17" s="341">
        <v>125</v>
      </c>
      <c r="K17" s="180">
        <v>1700</v>
      </c>
      <c r="L17" s="180">
        <v>263</v>
      </c>
    </row>
    <row r="18" spans="2:20" x14ac:dyDescent="0.25">
      <c r="B18" s="113" t="s">
        <v>217</v>
      </c>
      <c r="C18" s="102"/>
      <c r="D18" s="36"/>
      <c r="E18" s="556"/>
      <c r="F18" s="180"/>
      <c r="G18" s="58"/>
      <c r="H18" s="395" t="s">
        <v>76</v>
      </c>
      <c r="I18" s="102" t="s">
        <v>156</v>
      </c>
      <c r="J18" s="341">
        <v>50</v>
      </c>
      <c r="K18" s="180">
        <v>250</v>
      </c>
      <c r="L18" s="293">
        <v>82.66</v>
      </c>
      <c r="S18" s="226"/>
    </row>
    <row r="19" spans="2:20" x14ac:dyDescent="0.25">
      <c r="B19" s="51" t="s">
        <v>102</v>
      </c>
      <c r="C19" s="36" t="s">
        <v>215</v>
      </c>
      <c r="E19" s="556">
        <v>0</v>
      </c>
      <c r="F19" s="552">
        <v>0</v>
      </c>
      <c r="G19" s="58"/>
      <c r="H19" s="395" t="s">
        <v>77</v>
      </c>
      <c r="I19" s="102" t="s">
        <v>203</v>
      </c>
      <c r="J19" s="341"/>
      <c r="K19" s="180">
        <v>140</v>
      </c>
      <c r="L19" s="293">
        <v>0</v>
      </c>
      <c r="Q19" s="226"/>
      <c r="R19" s="226"/>
      <c r="S19" s="226"/>
      <c r="T19" s="226"/>
    </row>
    <row r="20" spans="2:20" x14ac:dyDescent="0.25">
      <c r="B20" s="102" t="s">
        <v>126</v>
      </c>
      <c r="C20" s="102" t="s">
        <v>218</v>
      </c>
      <c r="D20" s="36">
        <v>10</v>
      </c>
      <c r="E20" s="555">
        <v>5</v>
      </c>
      <c r="F20" s="180">
        <v>0</v>
      </c>
      <c r="G20" s="58"/>
      <c r="H20" s="398"/>
      <c r="I20" s="102"/>
      <c r="J20" s="341"/>
      <c r="K20" s="180"/>
      <c r="L20" s="180"/>
    </row>
    <row r="21" spans="2:20" x14ac:dyDescent="0.25">
      <c r="B21" s="102"/>
      <c r="C21" s="102"/>
      <c r="D21" s="168">
        <v>948</v>
      </c>
      <c r="E21" s="555"/>
      <c r="F21" s="180"/>
      <c r="G21" s="58"/>
      <c r="H21" s="398" t="s">
        <v>221</v>
      </c>
      <c r="I21" s="36"/>
      <c r="J21" s="341">
        <v>50</v>
      </c>
      <c r="K21" s="180"/>
      <c r="L21" s="180"/>
    </row>
    <row r="22" spans="2:20" x14ac:dyDescent="0.25">
      <c r="B22" s="102"/>
      <c r="C22" s="102"/>
      <c r="D22" s="238"/>
      <c r="E22" s="556"/>
      <c r="F22" s="180"/>
      <c r="G22" s="58"/>
      <c r="H22" s="395" t="s">
        <v>78</v>
      </c>
      <c r="I22" s="36" t="s">
        <v>248</v>
      </c>
      <c r="J22" s="341">
        <v>150</v>
      </c>
      <c r="K22" s="552">
        <v>300</v>
      </c>
      <c r="L22" s="180">
        <v>157.71</v>
      </c>
    </row>
    <row r="23" spans="2:20" x14ac:dyDescent="0.25">
      <c r="B23" s="113"/>
      <c r="C23"/>
      <c r="E23" s="556"/>
      <c r="F23" s="180"/>
      <c r="G23" s="58"/>
      <c r="H23" s="395" t="s">
        <v>124</v>
      </c>
      <c r="I23" s="36" t="s">
        <v>323</v>
      </c>
      <c r="J23" s="341">
        <v>30</v>
      </c>
      <c r="K23" s="180">
        <v>80</v>
      </c>
      <c r="L23" s="180">
        <v>108.9</v>
      </c>
    </row>
    <row r="24" spans="2:20" x14ac:dyDescent="0.25">
      <c r="B24" s="113" t="s">
        <v>199</v>
      </c>
      <c r="C24"/>
      <c r="E24" s="555"/>
      <c r="F24" s="180"/>
      <c r="G24" s="58"/>
      <c r="H24" s="395" t="s">
        <v>79</v>
      </c>
      <c r="I24" s="36" t="s">
        <v>168</v>
      </c>
      <c r="J24" s="341"/>
      <c r="K24" s="180">
        <v>50</v>
      </c>
      <c r="L24" s="180">
        <v>0</v>
      </c>
    </row>
    <row r="25" spans="2:20" x14ac:dyDescent="0.25">
      <c r="B25" s="102" t="s">
        <v>127</v>
      </c>
      <c r="C25" s="102" t="s">
        <v>216</v>
      </c>
      <c r="D25" s="36">
        <v>300</v>
      </c>
      <c r="E25" s="555">
        <v>0</v>
      </c>
      <c r="F25" s="180">
        <v>0</v>
      </c>
      <c r="G25" s="58"/>
      <c r="H25" s="395"/>
      <c r="I25" s="36"/>
      <c r="J25" s="341"/>
      <c r="K25" s="180"/>
      <c r="L25" s="180"/>
    </row>
    <row r="26" spans="2:20" x14ac:dyDescent="0.25">
      <c r="B26" s="102" t="s">
        <v>128</v>
      </c>
      <c r="C26" s="102" t="s">
        <v>198</v>
      </c>
      <c r="D26" s="36">
        <v>0</v>
      </c>
      <c r="E26" s="555">
        <v>0</v>
      </c>
      <c r="F26" s="180">
        <v>0</v>
      </c>
      <c r="G26" s="58"/>
      <c r="H26" s="398" t="s">
        <v>191</v>
      </c>
      <c r="I26" s="102"/>
      <c r="J26" s="341"/>
      <c r="K26" s="180"/>
      <c r="L26" s="180"/>
    </row>
    <row r="27" spans="2:20" ht="15.75" customHeight="1" x14ac:dyDescent="0.25">
      <c r="B27" s="102" t="s">
        <v>101</v>
      </c>
      <c r="C27" s="102" t="s">
        <v>199</v>
      </c>
      <c r="D27" s="36">
        <v>0</v>
      </c>
      <c r="E27" s="503">
        <v>0</v>
      </c>
      <c r="F27" s="180">
        <f>'ING &amp; KAS 22-23'!AB675</f>
        <v>0</v>
      </c>
      <c r="G27" s="58"/>
      <c r="H27" s="395" t="s">
        <v>81</v>
      </c>
      <c r="I27" s="36" t="s">
        <v>222</v>
      </c>
      <c r="J27" s="341">
        <v>320</v>
      </c>
      <c r="K27" s="180">
        <v>300</v>
      </c>
      <c r="L27" s="180">
        <v>48</v>
      </c>
    </row>
    <row r="28" spans="2:20" x14ac:dyDescent="0.25">
      <c r="B28" s="102"/>
      <c r="C28" s="102"/>
      <c r="D28" s="36">
        <v>200</v>
      </c>
      <c r="E28" s="503"/>
      <c r="F28" s="238"/>
      <c r="G28" s="58"/>
      <c r="H28" s="395" t="s">
        <v>82</v>
      </c>
      <c r="I28" s="36" t="s">
        <v>204</v>
      </c>
      <c r="J28" s="341">
        <v>500</v>
      </c>
      <c r="K28" s="180">
        <v>500</v>
      </c>
      <c r="L28" s="180">
        <v>0</v>
      </c>
    </row>
    <row r="29" spans="2:20" x14ac:dyDescent="0.25">
      <c r="B29" s="102"/>
      <c r="C29" s="102"/>
      <c r="D29" s="36">
        <v>0</v>
      </c>
      <c r="E29" s="503"/>
      <c r="F29" s="180"/>
      <c r="G29" s="58"/>
      <c r="H29" s="395" t="s">
        <v>84</v>
      </c>
      <c r="I29" s="36" t="s">
        <v>206</v>
      </c>
      <c r="J29" s="341">
        <v>200</v>
      </c>
      <c r="K29" s="180">
        <v>75</v>
      </c>
      <c r="L29" s="570">
        <v>0</v>
      </c>
    </row>
    <row r="30" spans="2:20" x14ac:dyDescent="0.25">
      <c r="B30" s="59"/>
      <c r="C30" s="36"/>
      <c r="D30" s="59"/>
      <c r="E30" s="292"/>
      <c r="F30" s="180"/>
      <c r="G30" s="58"/>
      <c r="H30" s="395" t="s">
        <v>136</v>
      </c>
      <c r="I30" s="36" t="s">
        <v>208</v>
      </c>
      <c r="J30" s="341">
        <v>150</v>
      </c>
      <c r="K30" s="180">
        <v>150</v>
      </c>
      <c r="L30" s="180">
        <v>6.93</v>
      </c>
    </row>
    <row r="31" spans="2:20" x14ac:dyDescent="0.25">
      <c r="B31" s="59"/>
      <c r="C31" s="36"/>
      <c r="E31" s="267"/>
      <c r="F31" s="180"/>
      <c r="G31" s="58"/>
      <c r="H31" s="395" t="s">
        <v>130</v>
      </c>
      <c r="I31" s="36" t="s">
        <v>215</v>
      </c>
      <c r="J31" s="341">
        <v>150</v>
      </c>
      <c r="K31" s="180">
        <v>140</v>
      </c>
      <c r="L31" s="180">
        <v>0</v>
      </c>
    </row>
    <row r="32" spans="2:20" x14ac:dyDescent="0.25">
      <c r="B32" s="88"/>
      <c r="C32" s="36"/>
      <c r="D32" s="59"/>
      <c r="E32" s="290"/>
      <c r="F32" s="180"/>
      <c r="G32" s="58"/>
      <c r="H32" s="395" t="s">
        <v>131</v>
      </c>
      <c r="I32" s="102" t="s">
        <v>108</v>
      </c>
      <c r="J32" s="341">
        <v>100</v>
      </c>
      <c r="K32" s="552">
        <v>100</v>
      </c>
      <c r="L32" s="180">
        <v>0</v>
      </c>
    </row>
    <row r="33" spans="2:17" x14ac:dyDescent="0.25">
      <c r="B33" s="88"/>
      <c r="C33" s="36"/>
      <c r="D33" s="59"/>
      <c r="E33" s="290"/>
      <c r="F33" s="180"/>
      <c r="G33" s="58"/>
      <c r="H33" s="395" t="s">
        <v>86</v>
      </c>
      <c r="I33" s="102" t="s">
        <v>151</v>
      </c>
      <c r="J33" s="341"/>
      <c r="K33" s="180">
        <v>90</v>
      </c>
      <c r="L33" s="180">
        <v>0</v>
      </c>
      <c r="Q33" s="375"/>
    </row>
    <row r="34" spans="2:17" x14ac:dyDescent="0.25">
      <c r="B34" s="88"/>
      <c r="E34" s="267"/>
      <c r="F34" s="180"/>
      <c r="G34" s="58"/>
      <c r="H34" s="395"/>
      <c r="I34" s="102"/>
      <c r="J34" s="341"/>
      <c r="K34" s="180"/>
      <c r="L34" s="180"/>
    </row>
    <row r="35" spans="2:17" x14ac:dyDescent="0.25">
      <c r="B35" s="59"/>
      <c r="E35" s="267"/>
      <c r="F35" s="180"/>
      <c r="G35" s="58"/>
      <c r="H35" s="398" t="s">
        <v>192</v>
      </c>
      <c r="I35" s="102"/>
      <c r="J35" s="341"/>
      <c r="K35" s="180"/>
      <c r="L35" s="180"/>
    </row>
    <row r="36" spans="2:17" ht="15" customHeight="1" x14ac:dyDescent="0.25">
      <c r="B36" s="59"/>
      <c r="C36" s="36"/>
      <c r="D36" s="59"/>
      <c r="E36" s="290"/>
      <c r="F36" s="180"/>
      <c r="G36" s="58"/>
      <c r="H36" s="395" t="s">
        <v>87</v>
      </c>
      <c r="I36" s="102" t="s">
        <v>23</v>
      </c>
      <c r="J36" s="341"/>
      <c r="K36" s="180">
        <v>150</v>
      </c>
      <c r="L36" s="180">
        <v>0</v>
      </c>
    </row>
    <row r="37" spans="2:17" x14ac:dyDescent="0.25">
      <c r="B37" s="59"/>
      <c r="C37" s="36"/>
      <c r="D37" s="59"/>
      <c r="E37" s="290"/>
      <c r="F37" s="180"/>
      <c r="G37" s="58"/>
      <c r="H37" s="395" t="s">
        <v>88</v>
      </c>
      <c r="I37" s="36" t="s">
        <v>67</v>
      </c>
      <c r="J37" s="341">
        <v>35</v>
      </c>
      <c r="K37" s="180">
        <v>450</v>
      </c>
      <c r="L37" s="180">
        <v>0</v>
      </c>
    </row>
    <row r="38" spans="2:17" x14ac:dyDescent="0.25">
      <c r="B38" s="59"/>
      <c r="C38" s="36"/>
      <c r="D38" s="59"/>
      <c r="E38" s="290"/>
      <c r="F38" s="180"/>
      <c r="G38" s="58"/>
      <c r="H38" s="395" t="s">
        <v>89</v>
      </c>
      <c r="I38" s="36" t="s">
        <v>155</v>
      </c>
      <c r="J38" s="341">
        <v>325</v>
      </c>
      <c r="K38" s="180">
        <v>45</v>
      </c>
      <c r="L38" s="367">
        <v>45</v>
      </c>
    </row>
    <row r="39" spans="2:17" x14ac:dyDescent="0.25">
      <c r="B39" s="59"/>
      <c r="C39" s="36"/>
      <c r="D39" s="59"/>
      <c r="E39" s="290"/>
      <c r="F39" s="180"/>
      <c r="G39" s="58"/>
      <c r="H39" s="395" t="s">
        <v>132</v>
      </c>
      <c r="I39" s="36" t="s">
        <v>223</v>
      </c>
      <c r="J39" s="341">
        <v>25</v>
      </c>
      <c r="K39" s="180">
        <v>0</v>
      </c>
      <c r="L39" s="180">
        <v>0</v>
      </c>
    </row>
    <row r="40" spans="2:17" x14ac:dyDescent="0.25">
      <c r="B40" s="59"/>
      <c r="C40" s="36"/>
      <c r="D40" s="59"/>
      <c r="E40" s="290"/>
      <c r="F40" s="180"/>
      <c r="G40" s="58"/>
      <c r="H40" s="395" t="s">
        <v>90</v>
      </c>
      <c r="I40" s="36" t="s">
        <v>32</v>
      </c>
      <c r="J40" s="341"/>
      <c r="K40" s="180">
        <v>70</v>
      </c>
      <c r="L40" s="180">
        <v>30</v>
      </c>
    </row>
    <row r="41" spans="2:17" x14ac:dyDescent="0.25">
      <c r="B41" s="59"/>
      <c r="C41" s="36"/>
      <c r="D41" s="59"/>
      <c r="E41" s="290"/>
      <c r="F41" s="180"/>
      <c r="G41" s="58"/>
      <c r="H41" s="395" t="s">
        <v>91</v>
      </c>
      <c r="I41" s="36" t="s">
        <v>157</v>
      </c>
      <c r="J41" s="341"/>
      <c r="K41" s="180">
        <v>10</v>
      </c>
      <c r="L41" s="180">
        <v>10</v>
      </c>
    </row>
    <row r="42" spans="2:17" x14ac:dyDescent="0.25">
      <c r="B42" s="59"/>
      <c r="C42" s="36"/>
      <c r="D42" s="59"/>
      <c r="E42" s="290"/>
      <c r="F42" s="180"/>
      <c r="G42" s="58"/>
      <c r="H42" s="395"/>
      <c r="I42" s="36" t="s">
        <v>324</v>
      </c>
      <c r="J42" s="341"/>
      <c r="K42" s="552">
        <v>250</v>
      </c>
      <c r="L42" s="180">
        <v>0</v>
      </c>
    </row>
    <row r="43" spans="2:17" ht="15" customHeight="1" x14ac:dyDescent="0.25">
      <c r="B43" s="59"/>
      <c r="C43" s="36"/>
      <c r="D43" s="59"/>
      <c r="E43" s="290"/>
      <c r="F43" s="180"/>
      <c r="G43" s="58"/>
      <c r="H43" s="398" t="s">
        <v>224</v>
      </c>
      <c r="I43"/>
      <c r="J43" s="551"/>
      <c r="K43" s="180"/>
      <c r="L43" s="180"/>
    </row>
    <row r="44" spans="2:17" x14ac:dyDescent="0.25">
      <c r="B44" s="59"/>
      <c r="C44" s="36"/>
      <c r="D44" s="59"/>
      <c r="E44" s="290"/>
      <c r="F44" s="180"/>
      <c r="G44" s="58"/>
      <c r="H44" s="395" t="s">
        <v>92</v>
      </c>
      <c r="I44" s="102" t="s">
        <v>161</v>
      </c>
      <c r="J44" s="341"/>
      <c r="K44" s="180">
        <v>150</v>
      </c>
      <c r="L44" s="180">
        <v>0</v>
      </c>
    </row>
    <row r="45" spans="2:17" x14ac:dyDescent="0.25">
      <c r="B45" s="59"/>
      <c r="C45" s="36"/>
      <c r="D45" s="59"/>
      <c r="E45" s="290"/>
      <c r="F45" s="180"/>
      <c r="G45" s="58"/>
      <c r="H45" s="395" t="s">
        <v>103</v>
      </c>
      <c r="I45" s="36" t="s">
        <v>169</v>
      </c>
      <c r="J45" s="341">
        <v>200</v>
      </c>
      <c r="K45" s="180">
        <v>100</v>
      </c>
      <c r="L45" s="180">
        <v>0</v>
      </c>
    </row>
    <row r="46" spans="2:17" x14ac:dyDescent="0.25">
      <c r="B46" s="59"/>
      <c r="C46" s="36"/>
      <c r="D46" s="59"/>
      <c r="E46" s="290"/>
      <c r="F46" s="180"/>
      <c r="G46" s="58"/>
      <c r="H46" s="395" t="s">
        <v>137</v>
      </c>
      <c r="I46" s="36" t="s">
        <v>325</v>
      </c>
      <c r="J46" s="341">
        <v>50</v>
      </c>
      <c r="K46" s="180">
        <v>225</v>
      </c>
      <c r="L46" s="180">
        <v>435.6</v>
      </c>
    </row>
    <row r="47" spans="2:17" x14ac:dyDescent="0.25">
      <c r="B47" s="59"/>
      <c r="C47" s="36"/>
      <c r="D47" s="59"/>
      <c r="E47" s="290"/>
      <c r="F47" s="180"/>
      <c r="G47" s="58"/>
      <c r="H47" s="395"/>
      <c r="I47" s="36"/>
      <c r="J47" s="341"/>
      <c r="K47" s="180"/>
      <c r="L47" s="180"/>
    </row>
    <row r="48" spans="2:17" x14ac:dyDescent="0.25">
      <c r="B48" s="59"/>
      <c r="C48" s="36"/>
      <c r="D48" s="59"/>
      <c r="E48" s="290"/>
      <c r="F48" s="180"/>
      <c r="G48" s="58"/>
      <c r="H48" s="395" t="s">
        <v>199</v>
      </c>
      <c r="I48" s="36"/>
      <c r="J48" s="341"/>
      <c r="K48" s="180"/>
      <c r="L48" s="180"/>
    </row>
    <row r="49" spans="2:12" ht="16.5" customHeight="1" thickBot="1" x14ac:dyDescent="0.3">
      <c r="B49" s="65"/>
      <c r="C49" s="508"/>
      <c r="D49" s="65"/>
      <c r="E49" s="297"/>
      <c r="F49" s="554"/>
      <c r="G49" s="64"/>
      <c r="H49" s="567" t="s">
        <v>138</v>
      </c>
      <c r="I49" s="508" t="s">
        <v>170</v>
      </c>
      <c r="J49" s="568"/>
      <c r="K49" s="509">
        <v>100</v>
      </c>
      <c r="L49" s="554">
        <v>0</v>
      </c>
    </row>
    <row r="50" spans="2:12" x14ac:dyDescent="0.25">
      <c r="B50" s="559" t="s">
        <v>225</v>
      </c>
      <c r="C50" s="560"/>
      <c r="D50" s="561"/>
      <c r="E50" s="565">
        <f>SUM(E11:E35)</f>
        <v>7255</v>
      </c>
      <c r="F50" s="562">
        <f>SUM(F10:F49)</f>
        <v>4422.5</v>
      </c>
      <c r="G50" s="563"/>
      <c r="H50" s="564" t="s">
        <v>225</v>
      </c>
      <c r="I50" s="565"/>
      <c r="J50" s="562"/>
      <c r="K50" s="562">
        <f>SUM(K11:K49)</f>
        <v>7255</v>
      </c>
      <c r="L50" s="562">
        <f>SUM(L11:L49)</f>
        <v>1479.9299999999998</v>
      </c>
    </row>
    <row r="51" spans="2:12" x14ac:dyDescent="0.25">
      <c r="B51" s="59"/>
      <c r="C51" s="59"/>
      <c r="D51" s="59"/>
      <c r="E51" s="286"/>
      <c r="F51" s="286"/>
      <c r="G51" s="59"/>
      <c r="H51" s="59"/>
      <c r="I51" s="59"/>
      <c r="J51" s="59"/>
      <c r="K51" s="286"/>
      <c r="L51" s="286"/>
    </row>
    <row r="52" spans="2:12" x14ac:dyDescent="0.25">
      <c r="B52" s="379" t="s">
        <v>164</v>
      </c>
      <c r="C52" s="380"/>
      <c r="D52" s="380"/>
      <c r="E52" s="381"/>
      <c r="F52" s="382"/>
      <c r="G52" s="383"/>
      <c r="H52" s="379"/>
      <c r="I52" s="380"/>
      <c r="J52" s="380"/>
      <c r="K52" s="381"/>
      <c r="L52" s="384"/>
    </row>
    <row r="53" spans="2:12" ht="14.25" customHeight="1" x14ac:dyDescent="0.25">
      <c r="B53" s="385"/>
      <c r="C53" s="385"/>
      <c r="D53" s="386"/>
      <c r="E53" s="386"/>
      <c r="F53" s="387"/>
      <c r="G53" s="383"/>
      <c r="H53" s="385"/>
      <c r="I53" s="385"/>
      <c r="J53" s="380"/>
      <c r="K53" s="386"/>
      <c r="L53" s="388"/>
    </row>
    <row r="54" spans="2:12" x14ac:dyDescent="0.25">
      <c r="B54" s="385"/>
      <c r="C54" s="385"/>
      <c r="D54" s="386"/>
      <c r="E54" s="386"/>
      <c r="F54" s="386"/>
      <c r="G54" s="389"/>
      <c r="H54" s="385"/>
      <c r="I54" s="385"/>
      <c r="J54" s="389"/>
      <c r="K54" s="386"/>
      <c r="L54" s="386"/>
    </row>
    <row r="55" spans="2:12" x14ac:dyDescent="0.25">
      <c r="B55" s="385"/>
      <c r="C55" s="385"/>
      <c r="D55" s="386"/>
      <c r="E55" s="386"/>
      <c r="F55" s="386"/>
      <c r="G55" s="389"/>
      <c r="H55" s="385"/>
      <c r="I55" s="385"/>
      <c r="J55" s="389"/>
      <c r="K55" s="386"/>
      <c r="L55" s="390"/>
    </row>
    <row r="56" spans="2:12" x14ac:dyDescent="0.25">
      <c r="B56" s="385"/>
      <c r="C56" s="385"/>
      <c r="D56" s="386"/>
      <c r="E56" s="386"/>
      <c r="F56" s="386"/>
      <c r="G56" s="389"/>
      <c r="H56" s="385"/>
      <c r="I56" s="385"/>
      <c r="J56" s="389"/>
      <c r="K56" s="386"/>
      <c r="L56" s="386"/>
    </row>
    <row r="57" spans="2:12" x14ac:dyDescent="0.25">
      <c r="B57" s="385"/>
      <c r="C57" s="385"/>
      <c r="D57" s="386"/>
      <c r="E57" s="386"/>
      <c r="F57" s="386"/>
      <c r="G57" s="389"/>
      <c r="H57" s="385"/>
      <c r="I57" s="385"/>
      <c r="J57" s="389"/>
      <c r="K57" s="386"/>
      <c r="L57" s="386"/>
    </row>
    <row r="58" spans="2:12" x14ac:dyDescent="0.25">
      <c r="B58" s="389"/>
      <c r="C58" s="389"/>
      <c r="D58" s="386"/>
      <c r="E58" s="386"/>
      <c r="F58" s="386"/>
      <c r="G58" s="389"/>
      <c r="H58" s="385"/>
      <c r="I58" s="385"/>
      <c r="J58" s="389"/>
      <c r="K58" s="386"/>
      <c r="L58" s="386"/>
    </row>
    <row r="59" spans="2:12" x14ac:dyDescent="0.25">
      <c r="B59" s="389"/>
      <c r="C59" s="389"/>
      <c r="D59" s="386"/>
      <c r="E59" s="386"/>
      <c r="F59" s="386"/>
      <c r="G59" s="389"/>
      <c r="H59" s="385"/>
      <c r="I59" s="385"/>
      <c r="J59" s="389"/>
      <c r="K59" s="386"/>
      <c r="L59" s="386"/>
    </row>
    <row r="60" spans="2:12" x14ac:dyDescent="0.25">
      <c r="B60" s="389"/>
      <c r="C60" s="389"/>
      <c r="D60" s="386"/>
      <c r="E60" s="386"/>
      <c r="F60" s="386"/>
      <c r="G60" s="389"/>
      <c r="H60" s="385"/>
      <c r="I60" s="385"/>
      <c r="J60" s="389"/>
      <c r="K60" s="386"/>
      <c r="L60" s="386"/>
    </row>
    <row r="61" spans="2:12" x14ac:dyDescent="0.25">
      <c r="B61" s="389"/>
      <c r="C61" s="389"/>
      <c r="D61" s="386"/>
      <c r="E61" s="386"/>
      <c r="F61" s="386"/>
      <c r="G61" s="389"/>
      <c r="H61" s="385"/>
      <c r="I61" s="385"/>
      <c r="J61" s="389"/>
      <c r="K61" s="386"/>
      <c r="L61" s="386"/>
    </row>
    <row r="62" spans="2:12" x14ac:dyDescent="0.25">
      <c r="B62" s="389"/>
      <c r="C62" s="389"/>
      <c r="D62" s="386"/>
      <c r="E62" s="386"/>
      <c r="F62" s="386"/>
      <c r="G62" s="389"/>
      <c r="H62" s="385"/>
      <c r="I62" s="385"/>
      <c r="J62" s="389"/>
      <c r="K62" s="386"/>
      <c r="L62" s="386"/>
    </row>
    <row r="63" spans="2:12" x14ac:dyDescent="0.25">
      <c r="B63" s="389"/>
      <c r="C63" s="389"/>
      <c r="D63" s="386"/>
      <c r="E63" s="386"/>
      <c r="F63" s="386"/>
      <c r="G63" s="389"/>
      <c r="H63" s="389"/>
      <c r="I63" s="389"/>
      <c r="J63" s="389"/>
      <c r="K63" s="386"/>
      <c r="L63" s="386"/>
    </row>
    <row r="64" spans="2:12" x14ac:dyDescent="0.25">
      <c r="B64" s="389"/>
      <c r="C64" s="389"/>
      <c r="D64" s="386"/>
      <c r="E64" s="386"/>
      <c r="F64" s="386"/>
      <c r="G64" s="389"/>
      <c r="H64" s="389"/>
      <c r="I64" s="389"/>
      <c r="J64" s="389"/>
      <c r="K64" s="386"/>
      <c r="L64" s="386"/>
    </row>
    <row r="65" spans="2:12" x14ac:dyDescent="0.25">
      <c r="B65" s="389"/>
      <c r="C65" s="389"/>
      <c r="D65" s="386"/>
      <c r="E65" s="386"/>
      <c r="F65" s="386"/>
      <c r="G65" s="389"/>
      <c r="H65" s="389"/>
      <c r="I65" s="389"/>
      <c r="J65" s="389"/>
      <c r="K65" s="386"/>
      <c r="L65" s="386"/>
    </row>
    <row r="66" spans="2:12" ht="15" customHeight="1" x14ac:dyDescent="0.25">
      <c r="B66" s="391"/>
      <c r="C66" s="391"/>
      <c r="D66" s="391"/>
      <c r="E66" s="388"/>
      <c r="F66" s="388"/>
      <c r="G66" s="391"/>
      <c r="H66" s="389"/>
      <c r="I66" s="389"/>
      <c r="J66" s="389"/>
      <c r="K66" s="386"/>
      <c r="L66" s="386"/>
    </row>
    <row r="67" spans="2:12" x14ac:dyDescent="0.25">
      <c r="B67" s="392"/>
      <c r="C67" s="391"/>
      <c r="D67" s="391"/>
      <c r="E67" s="393"/>
      <c r="F67" s="393"/>
      <c r="G67" s="391"/>
      <c r="H67" s="392"/>
      <c r="I67" s="391"/>
      <c r="J67" s="391"/>
      <c r="K67" s="393"/>
      <c r="L67" s="393"/>
    </row>
    <row r="69" spans="2:12" x14ac:dyDescent="0.25">
      <c r="F69" s="51"/>
      <c r="H69" s="36"/>
    </row>
    <row r="70" spans="2:12" x14ac:dyDescent="0.25">
      <c r="C70" s="59"/>
      <c r="D70" s="59"/>
      <c r="E70" s="300"/>
      <c r="F70" s="168"/>
    </row>
    <row r="71" spans="2:12" x14ac:dyDescent="0.25">
      <c r="C71" s="59"/>
      <c r="D71" s="59"/>
      <c r="E71" s="300"/>
      <c r="F71" s="168"/>
      <c r="G71" s="36"/>
      <c r="H71" s="101"/>
    </row>
  </sheetData>
  <mergeCells count="9">
    <mergeCell ref="S10:T10"/>
    <mergeCell ref="S11:T11"/>
    <mergeCell ref="S12:T12"/>
    <mergeCell ref="S4:T4"/>
    <mergeCell ref="S5:T5"/>
    <mergeCell ref="S6:T6"/>
    <mergeCell ref="S7:T7"/>
    <mergeCell ref="S8:T8"/>
    <mergeCell ref="S9:T9"/>
  </mergeCells>
  <pageMargins left="0.7" right="0.7" top="0.75" bottom="0.75" header="0.3" footer="0.3"/>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0"/>
  <sheetViews>
    <sheetView zoomScale="110" zoomScaleNormal="110" workbookViewId="0">
      <selection activeCell="C1" sqref="C1"/>
    </sheetView>
  </sheetViews>
  <sheetFormatPr defaultColWidth="8.85546875" defaultRowHeight="15" x14ac:dyDescent="0.25"/>
  <cols>
    <col min="1" max="1" width="3.140625" customWidth="1"/>
    <col min="2" max="2" width="16.140625" bestFit="1" customWidth="1"/>
    <col min="3" max="3" width="11.28515625" customWidth="1"/>
    <col min="4" max="4" width="8.7109375" customWidth="1"/>
    <col min="5" max="5" width="4.42578125" style="400" customWidth="1"/>
    <col min="6" max="6" width="14" customWidth="1"/>
    <col min="7" max="7" width="9.140625" hidden="1" customWidth="1"/>
    <col min="8" max="8" width="10.140625" customWidth="1"/>
  </cols>
  <sheetData>
    <row r="1" spans="1:9" ht="15.75" x14ac:dyDescent="0.25">
      <c r="A1" s="271" t="s">
        <v>182</v>
      </c>
      <c r="B1" s="272"/>
      <c r="C1" s="4"/>
      <c r="D1" s="4"/>
      <c r="E1" s="396"/>
      <c r="F1" s="4"/>
      <c r="G1" s="4"/>
      <c r="H1" s="4"/>
    </row>
    <row r="2" spans="1:9" x14ac:dyDescent="0.25">
      <c r="A2" s="167" t="s">
        <v>41</v>
      </c>
      <c r="B2" s="162"/>
      <c r="C2" s="125"/>
      <c r="D2" s="126"/>
      <c r="E2" s="397" t="s">
        <v>42</v>
      </c>
      <c r="F2" s="124"/>
      <c r="G2" s="124"/>
      <c r="H2" s="127"/>
    </row>
    <row r="3" spans="1:9" ht="12" customHeight="1" x14ac:dyDescent="0.25">
      <c r="A3" s="112" t="s">
        <v>43</v>
      </c>
      <c r="B3" s="102"/>
      <c r="C3" s="161"/>
      <c r="D3" s="197"/>
      <c r="E3" s="398" t="s">
        <v>6</v>
      </c>
      <c r="F3" s="102"/>
      <c r="G3" s="164"/>
      <c r="H3" s="163"/>
    </row>
    <row r="4" spans="1:9" x14ac:dyDescent="0.25">
      <c r="A4" s="114" t="s">
        <v>94</v>
      </c>
      <c r="B4" s="102" t="s">
        <v>3</v>
      </c>
      <c r="C4" s="161"/>
      <c r="D4" s="197"/>
      <c r="E4" s="395" t="s">
        <v>135</v>
      </c>
      <c r="F4" s="102" t="s">
        <v>72</v>
      </c>
      <c r="G4" s="161">
        <v>150</v>
      </c>
      <c r="H4" s="161"/>
    </row>
    <row r="5" spans="1:9" x14ac:dyDescent="0.25">
      <c r="A5" s="114" t="s">
        <v>95</v>
      </c>
      <c r="B5" s="102" t="s">
        <v>96</v>
      </c>
      <c r="C5" s="161"/>
      <c r="D5" s="197"/>
      <c r="E5" s="395" t="s">
        <v>73</v>
      </c>
      <c r="F5" s="102" t="s">
        <v>28</v>
      </c>
      <c r="G5" s="161">
        <v>425</v>
      </c>
      <c r="H5" s="161"/>
    </row>
    <row r="6" spans="1:9" x14ac:dyDescent="0.25">
      <c r="A6" s="131"/>
      <c r="C6" s="161"/>
      <c r="D6" s="197"/>
      <c r="E6" s="395" t="s">
        <v>74</v>
      </c>
      <c r="F6" s="102" t="s">
        <v>9</v>
      </c>
      <c r="G6" s="166">
        <v>300</v>
      </c>
      <c r="H6" s="161"/>
    </row>
    <row r="7" spans="1:9" x14ac:dyDescent="0.25">
      <c r="A7" s="112" t="s">
        <v>26</v>
      </c>
      <c r="B7" s="113"/>
      <c r="C7" s="161"/>
      <c r="D7" s="114"/>
      <c r="E7" s="395" t="s">
        <v>75</v>
      </c>
      <c r="F7" s="102" t="s">
        <v>39</v>
      </c>
      <c r="G7" s="161">
        <v>1850</v>
      </c>
      <c r="H7" s="161"/>
    </row>
    <row r="8" spans="1:9" x14ac:dyDescent="0.25">
      <c r="A8" s="114" t="s">
        <v>97</v>
      </c>
      <c r="B8" s="102" t="s">
        <v>26</v>
      </c>
      <c r="C8" s="161"/>
      <c r="D8" s="114"/>
      <c r="E8" s="395" t="s">
        <v>123</v>
      </c>
      <c r="F8" s="102" t="s">
        <v>70</v>
      </c>
      <c r="G8" s="161">
        <v>2000</v>
      </c>
      <c r="H8" s="161"/>
    </row>
    <row r="9" spans="1:9" x14ac:dyDescent="0.25">
      <c r="A9" s="114" t="s">
        <v>98</v>
      </c>
      <c r="B9" s="102" t="s">
        <v>99</v>
      </c>
      <c r="C9" s="161"/>
      <c r="D9" s="114"/>
      <c r="E9" s="395" t="s">
        <v>76</v>
      </c>
      <c r="F9" s="102" t="s">
        <v>22</v>
      </c>
      <c r="G9" s="161">
        <v>400</v>
      </c>
      <c r="H9" s="161"/>
      <c r="I9" s="102"/>
    </row>
    <row r="10" spans="1:9" x14ac:dyDescent="0.25">
      <c r="A10" s="114" t="s">
        <v>100</v>
      </c>
      <c r="B10" s="102" t="s">
        <v>154</v>
      </c>
      <c r="C10" s="161"/>
      <c r="D10" s="114"/>
      <c r="E10" s="395" t="s">
        <v>77</v>
      </c>
      <c r="F10" s="102" t="s">
        <v>49</v>
      </c>
      <c r="G10" s="161">
        <v>1000</v>
      </c>
      <c r="H10" s="161"/>
    </row>
    <row r="11" spans="1:9" x14ac:dyDescent="0.25">
      <c r="A11" s="114"/>
      <c r="B11" s="102"/>
      <c r="C11" s="161"/>
      <c r="D11" s="114"/>
      <c r="E11" s="395" t="s">
        <v>78</v>
      </c>
      <c r="F11" s="102" t="s">
        <v>48</v>
      </c>
      <c r="G11" s="161">
        <v>125</v>
      </c>
      <c r="H11" s="161"/>
    </row>
    <row r="12" spans="1:9" x14ac:dyDescent="0.25">
      <c r="A12" s="112" t="s">
        <v>217</v>
      </c>
      <c r="B12" s="102"/>
      <c r="C12" s="161"/>
      <c r="D12" s="114"/>
      <c r="E12" s="395" t="s">
        <v>124</v>
      </c>
      <c r="F12" s="102" t="s">
        <v>156</v>
      </c>
      <c r="G12" s="161">
        <v>50</v>
      </c>
      <c r="H12" s="161"/>
    </row>
    <row r="13" spans="1:9" x14ac:dyDescent="0.25">
      <c r="A13" s="114" t="s">
        <v>125</v>
      </c>
      <c r="B13" s="102" t="s">
        <v>36</v>
      </c>
      <c r="C13" s="161"/>
      <c r="D13" s="114"/>
      <c r="E13" s="395"/>
      <c r="F13" s="102"/>
      <c r="G13" s="161"/>
      <c r="H13" s="161"/>
    </row>
    <row r="14" spans="1:9" x14ac:dyDescent="0.25">
      <c r="A14" s="114" t="s">
        <v>126</v>
      </c>
      <c r="B14" s="102" t="s">
        <v>197</v>
      </c>
      <c r="C14" s="161"/>
      <c r="D14" s="114"/>
      <c r="E14" s="398"/>
      <c r="F14" s="102"/>
      <c r="G14" s="161"/>
      <c r="H14" s="161"/>
    </row>
    <row r="15" spans="1:9" x14ac:dyDescent="0.25">
      <c r="A15" s="114"/>
      <c r="B15" s="102"/>
      <c r="C15" s="161"/>
      <c r="D15" s="114"/>
      <c r="E15" s="398" t="s">
        <v>44</v>
      </c>
      <c r="F15" s="36"/>
      <c r="G15" s="161">
        <v>50</v>
      </c>
      <c r="H15" s="161"/>
    </row>
    <row r="16" spans="1:9" x14ac:dyDescent="0.25">
      <c r="A16" s="114"/>
      <c r="B16" s="366"/>
      <c r="C16" s="161"/>
      <c r="D16" s="114"/>
      <c r="E16" s="395" t="s">
        <v>81</v>
      </c>
      <c r="F16" s="36" t="s">
        <v>80</v>
      </c>
      <c r="G16" s="161">
        <v>150</v>
      </c>
      <c r="H16" s="161"/>
    </row>
    <row r="17" spans="1:8" x14ac:dyDescent="0.25">
      <c r="A17" s="112"/>
      <c r="C17" s="161"/>
      <c r="D17" s="114"/>
      <c r="E17" s="395" t="s">
        <v>82</v>
      </c>
      <c r="F17" s="36" t="s">
        <v>18</v>
      </c>
      <c r="G17" s="161">
        <v>30</v>
      </c>
      <c r="H17" s="161"/>
    </row>
    <row r="18" spans="1:8" x14ac:dyDescent="0.25">
      <c r="A18" s="112" t="s">
        <v>199</v>
      </c>
      <c r="C18" s="161"/>
      <c r="D18" s="114"/>
      <c r="E18" s="395" t="s">
        <v>84</v>
      </c>
      <c r="F18" s="36" t="s">
        <v>167</v>
      </c>
      <c r="G18" s="161"/>
      <c r="H18" s="161"/>
    </row>
    <row r="19" spans="1:8" x14ac:dyDescent="0.25">
      <c r="A19" s="114" t="s">
        <v>128</v>
      </c>
      <c r="B19" s="102" t="s">
        <v>216</v>
      </c>
      <c r="C19" s="161"/>
      <c r="D19" s="114"/>
      <c r="E19" s="395" t="s">
        <v>136</v>
      </c>
      <c r="F19" s="36" t="s">
        <v>168</v>
      </c>
      <c r="G19" s="161"/>
      <c r="H19" s="161"/>
    </row>
    <row r="20" spans="1:8" x14ac:dyDescent="0.25">
      <c r="A20" s="114" t="s">
        <v>101</v>
      </c>
      <c r="B20" s="102" t="s">
        <v>198</v>
      </c>
      <c r="C20" s="161"/>
      <c r="D20" s="114"/>
      <c r="E20" s="398" t="s">
        <v>45</v>
      </c>
      <c r="F20" s="102"/>
      <c r="G20" s="161"/>
      <c r="H20" s="161"/>
    </row>
    <row r="21" spans="1:8" x14ac:dyDescent="0.25">
      <c r="A21" s="114" t="s">
        <v>107</v>
      </c>
      <c r="B21" s="102" t="s">
        <v>199</v>
      </c>
      <c r="C21" s="161"/>
      <c r="D21" s="114"/>
      <c r="E21" s="395" t="s">
        <v>136</v>
      </c>
      <c r="F21" s="36" t="s">
        <v>85</v>
      </c>
      <c r="G21" s="161">
        <v>320</v>
      </c>
      <c r="H21" s="161"/>
    </row>
    <row r="22" spans="1:8" x14ac:dyDescent="0.25">
      <c r="A22" s="114"/>
      <c r="B22" s="102"/>
      <c r="C22" s="161"/>
      <c r="D22" s="114"/>
      <c r="E22" s="395" t="s">
        <v>130</v>
      </c>
      <c r="F22" s="36" t="s">
        <v>20</v>
      </c>
      <c r="G22" s="161">
        <v>500</v>
      </c>
      <c r="H22" s="161"/>
    </row>
    <row r="23" spans="1:8" x14ac:dyDescent="0.25">
      <c r="A23" s="131"/>
      <c r="C23" s="161"/>
      <c r="D23" s="114"/>
      <c r="E23" s="395" t="s">
        <v>131</v>
      </c>
      <c r="F23" s="36" t="s">
        <v>16</v>
      </c>
      <c r="G23" s="161">
        <v>200</v>
      </c>
      <c r="H23" s="161"/>
    </row>
    <row r="24" spans="1:8" x14ac:dyDescent="0.25">
      <c r="A24" s="131"/>
      <c r="C24" s="161"/>
      <c r="D24" s="114"/>
      <c r="E24" s="395" t="s">
        <v>86</v>
      </c>
      <c r="F24" s="36" t="s">
        <v>30</v>
      </c>
      <c r="G24" s="161">
        <v>150</v>
      </c>
      <c r="H24" s="161"/>
    </row>
    <row r="25" spans="1:8" x14ac:dyDescent="0.25">
      <c r="A25" s="131"/>
      <c r="C25" s="161"/>
      <c r="D25" s="114"/>
      <c r="E25" s="395" t="s">
        <v>87</v>
      </c>
      <c r="F25" s="36" t="s">
        <v>36</v>
      </c>
      <c r="G25" s="161">
        <v>150</v>
      </c>
      <c r="H25" s="161"/>
    </row>
    <row r="26" spans="1:8" x14ac:dyDescent="0.25">
      <c r="A26" s="131"/>
      <c r="C26" s="161"/>
      <c r="D26" s="114"/>
      <c r="E26" s="395" t="s">
        <v>88</v>
      </c>
      <c r="F26" s="102" t="s">
        <v>142</v>
      </c>
      <c r="G26" s="161">
        <v>100</v>
      </c>
      <c r="H26" s="161"/>
    </row>
    <row r="27" spans="1:8" x14ac:dyDescent="0.25">
      <c r="A27" s="131"/>
      <c r="C27" s="161"/>
      <c r="D27" s="114"/>
      <c r="E27" s="395" t="s">
        <v>89</v>
      </c>
      <c r="F27" s="102" t="s">
        <v>151</v>
      </c>
      <c r="G27" s="161"/>
      <c r="H27" s="161"/>
    </row>
    <row r="28" spans="1:8" x14ac:dyDescent="0.25">
      <c r="A28" s="131"/>
      <c r="C28" s="161"/>
      <c r="D28" s="114"/>
      <c r="E28" s="395"/>
      <c r="F28" s="102"/>
      <c r="G28" s="161"/>
      <c r="H28" s="161"/>
    </row>
    <row r="29" spans="1:8" x14ac:dyDescent="0.25">
      <c r="A29" s="114"/>
      <c r="B29" s="102"/>
      <c r="C29" s="161"/>
      <c r="D29" s="114"/>
      <c r="E29" s="398" t="s">
        <v>46</v>
      </c>
      <c r="F29" s="102"/>
      <c r="G29" s="161"/>
      <c r="H29" s="161"/>
    </row>
    <row r="30" spans="1:8" x14ac:dyDescent="0.25">
      <c r="A30" s="114"/>
      <c r="B30" s="102"/>
      <c r="C30" s="161"/>
      <c r="D30" s="114"/>
      <c r="E30" s="395" t="s">
        <v>132</v>
      </c>
      <c r="F30" s="102" t="s">
        <v>23</v>
      </c>
      <c r="G30" s="161"/>
      <c r="H30" s="161"/>
    </row>
    <row r="31" spans="1:8" x14ac:dyDescent="0.25">
      <c r="A31" s="114"/>
      <c r="B31" s="102"/>
      <c r="C31" s="161"/>
      <c r="D31" s="114"/>
      <c r="E31" s="395" t="s">
        <v>90</v>
      </c>
      <c r="F31" s="36" t="s">
        <v>67</v>
      </c>
      <c r="G31" s="161">
        <v>35</v>
      </c>
      <c r="H31" s="161"/>
    </row>
    <row r="32" spans="1:8" x14ac:dyDescent="0.25">
      <c r="A32" s="114"/>
      <c r="B32" s="102"/>
      <c r="C32" s="161"/>
      <c r="D32" s="114"/>
      <c r="E32" s="395" t="s">
        <v>91</v>
      </c>
      <c r="F32" s="36" t="s">
        <v>155</v>
      </c>
      <c r="G32" s="161">
        <v>325</v>
      </c>
      <c r="H32" s="161"/>
    </row>
    <row r="33" spans="1:9" x14ac:dyDescent="0.25">
      <c r="A33" s="114"/>
      <c r="B33" s="102"/>
      <c r="C33" s="161"/>
      <c r="D33" s="114"/>
      <c r="E33" s="395" t="s">
        <v>92</v>
      </c>
      <c r="F33" s="36" t="s">
        <v>129</v>
      </c>
      <c r="G33" s="161">
        <v>25</v>
      </c>
      <c r="H33" s="161"/>
    </row>
    <row r="34" spans="1:9" x14ac:dyDescent="0.25">
      <c r="A34" s="114"/>
      <c r="B34" s="102"/>
      <c r="C34" s="161"/>
      <c r="D34" s="114"/>
      <c r="E34" s="395" t="s">
        <v>103</v>
      </c>
      <c r="F34" s="36" t="s">
        <v>32</v>
      </c>
      <c r="G34" s="161"/>
      <c r="H34" s="161"/>
    </row>
    <row r="35" spans="1:9" x14ac:dyDescent="0.25">
      <c r="A35" s="114"/>
      <c r="B35" s="102"/>
      <c r="C35" s="161"/>
      <c r="D35" s="114"/>
      <c r="E35" s="395" t="s">
        <v>137</v>
      </c>
      <c r="F35" s="36" t="s">
        <v>157</v>
      </c>
      <c r="G35" s="161"/>
      <c r="H35" s="161"/>
    </row>
    <row r="36" spans="1:9" x14ac:dyDescent="0.25">
      <c r="A36" s="114"/>
      <c r="B36" s="102"/>
      <c r="C36" s="161"/>
      <c r="D36" s="114"/>
      <c r="E36" s="395"/>
      <c r="F36" s="36"/>
      <c r="G36" s="161"/>
      <c r="H36" s="161"/>
    </row>
    <row r="37" spans="1:9" x14ac:dyDescent="0.25">
      <c r="A37" s="114"/>
      <c r="B37" s="102"/>
      <c r="C37" s="161"/>
      <c r="D37" s="114"/>
      <c r="E37" s="398" t="s">
        <v>104</v>
      </c>
      <c r="G37" s="179"/>
      <c r="H37" s="161"/>
    </row>
    <row r="38" spans="1:9" x14ac:dyDescent="0.25">
      <c r="A38" s="114"/>
      <c r="B38" s="102"/>
      <c r="C38" s="161"/>
      <c r="D38" s="114"/>
      <c r="E38" s="395" t="s">
        <v>138</v>
      </c>
      <c r="F38" s="102" t="s">
        <v>161</v>
      </c>
      <c r="G38" s="161"/>
      <c r="H38" s="161"/>
    </row>
    <row r="39" spans="1:9" x14ac:dyDescent="0.25">
      <c r="A39" s="114"/>
      <c r="B39" s="102"/>
      <c r="C39" s="161"/>
      <c r="D39" s="114"/>
      <c r="E39" s="395" t="s">
        <v>139</v>
      </c>
      <c r="F39" s="36" t="s">
        <v>169</v>
      </c>
      <c r="G39" s="161">
        <v>200</v>
      </c>
      <c r="H39" s="161"/>
    </row>
    <row r="40" spans="1:9" x14ac:dyDescent="0.25">
      <c r="A40" s="114"/>
      <c r="B40" s="102"/>
      <c r="C40" s="161"/>
      <c r="D40" s="114"/>
      <c r="E40" s="395" t="s">
        <v>144</v>
      </c>
      <c r="F40" s="36" t="s">
        <v>158</v>
      </c>
      <c r="G40" s="161">
        <v>50</v>
      </c>
      <c r="H40" s="161"/>
    </row>
    <row r="41" spans="1:9" x14ac:dyDescent="0.25">
      <c r="A41" s="114"/>
      <c r="B41" s="102"/>
      <c r="C41" s="161"/>
      <c r="D41" s="114"/>
      <c r="E41" s="395" t="s">
        <v>145</v>
      </c>
      <c r="F41" s="36" t="s">
        <v>210</v>
      </c>
      <c r="G41" s="161">
        <v>100</v>
      </c>
      <c r="H41" s="161"/>
    </row>
    <row r="42" spans="1:9" x14ac:dyDescent="0.25">
      <c r="A42" s="114"/>
      <c r="B42" s="102"/>
      <c r="C42" s="161"/>
      <c r="D42" s="114"/>
      <c r="E42" s="395"/>
      <c r="F42" s="36"/>
      <c r="G42" s="161"/>
      <c r="H42" s="161"/>
    </row>
    <row r="43" spans="1:9" x14ac:dyDescent="0.25">
      <c r="A43" s="114"/>
      <c r="B43" s="102"/>
      <c r="C43" s="161"/>
      <c r="D43" s="114"/>
      <c r="E43" s="395" t="s">
        <v>15</v>
      </c>
      <c r="F43" s="36"/>
      <c r="G43" s="161"/>
      <c r="H43" s="161"/>
    </row>
    <row r="44" spans="1:9" x14ac:dyDescent="0.25">
      <c r="A44" s="114"/>
      <c r="B44" s="102"/>
      <c r="C44" s="161"/>
      <c r="D44" s="114"/>
      <c r="E44" s="395" t="s">
        <v>163</v>
      </c>
      <c r="F44" s="36" t="s">
        <v>162</v>
      </c>
      <c r="G44" s="161"/>
      <c r="H44" s="161"/>
    </row>
    <row r="45" spans="1:9" x14ac:dyDescent="0.25">
      <c r="A45" s="139" t="s">
        <v>11</v>
      </c>
      <c r="B45" s="140"/>
      <c r="C45" s="141">
        <f>SUM(C4:C44)</f>
        <v>0</v>
      </c>
      <c r="D45" s="198"/>
      <c r="E45" s="399" t="s">
        <v>11</v>
      </c>
      <c r="F45" s="132"/>
      <c r="G45" s="196">
        <f>SUM(G4:G44)</f>
        <v>8685</v>
      </c>
      <c r="H45" s="196">
        <f>SUM(H4:H44)</f>
        <v>0</v>
      </c>
    </row>
    <row r="47" spans="1:9" x14ac:dyDescent="0.25">
      <c r="A47" s="435" t="s">
        <v>171</v>
      </c>
      <c r="B47" s="44"/>
      <c r="C47" s="44"/>
      <c r="D47" s="436"/>
      <c r="E47" s="45" t="s">
        <v>172</v>
      </c>
      <c r="F47" s="44"/>
      <c r="G47" s="44"/>
      <c r="H47" s="436"/>
      <c r="I47" s="436"/>
    </row>
    <row r="48" spans="1:9" x14ac:dyDescent="0.25">
      <c r="A48" s="437"/>
      <c r="B48" s="438"/>
      <c r="C48" s="439" t="s">
        <v>50</v>
      </c>
      <c r="D48" s="440" t="s">
        <v>12</v>
      </c>
      <c r="E48" s="441"/>
      <c r="F48" s="439"/>
      <c r="G48" s="442"/>
      <c r="H48" s="440" t="s">
        <v>50</v>
      </c>
      <c r="I48" s="440" t="s">
        <v>12</v>
      </c>
    </row>
    <row r="49" spans="1:9" x14ac:dyDescent="0.25">
      <c r="A49" s="191" t="s">
        <v>94</v>
      </c>
      <c r="B49" s="102"/>
      <c r="C49" s="195"/>
      <c r="D49" s="36"/>
      <c r="E49" s="114" t="s">
        <v>133</v>
      </c>
      <c r="F49" s="366"/>
      <c r="G49" s="102" t="s">
        <v>173</v>
      </c>
      <c r="H49" s="481"/>
      <c r="I49" s="180"/>
    </row>
    <row r="50" spans="1:9" x14ac:dyDescent="0.25">
      <c r="A50" s="191" t="s">
        <v>95</v>
      </c>
      <c r="B50" s="102"/>
      <c r="C50" s="295"/>
      <c r="D50" s="36"/>
      <c r="E50" s="114" t="s">
        <v>134</v>
      </c>
      <c r="F50" s="102"/>
      <c r="G50" s="102" t="s">
        <v>174</v>
      </c>
      <c r="H50" s="480"/>
      <c r="I50" s="180"/>
    </row>
    <row r="51" spans="1:9" x14ac:dyDescent="0.25">
      <c r="A51" s="191" t="s">
        <v>150</v>
      </c>
      <c r="B51" s="102"/>
      <c r="C51" s="194"/>
      <c r="D51" s="36"/>
      <c r="E51" s="114" t="s">
        <v>102</v>
      </c>
      <c r="F51" s="102"/>
      <c r="G51" s="102" t="s">
        <v>104</v>
      </c>
      <c r="H51" s="166"/>
      <c r="I51" s="180"/>
    </row>
    <row r="52" spans="1:9" x14ac:dyDescent="0.25">
      <c r="A52" s="191"/>
      <c r="B52" s="102"/>
      <c r="C52" s="194"/>
      <c r="D52" s="36"/>
      <c r="E52" s="114" t="s">
        <v>126</v>
      </c>
      <c r="F52" s="102"/>
      <c r="G52" s="102" t="s">
        <v>175</v>
      </c>
      <c r="H52" s="166"/>
      <c r="I52" s="180"/>
    </row>
    <row r="53" spans="1:9" x14ac:dyDescent="0.25">
      <c r="A53" s="191"/>
      <c r="B53" s="102"/>
      <c r="C53" s="194"/>
      <c r="D53" s="36"/>
      <c r="E53" s="114"/>
      <c r="F53" s="102"/>
      <c r="G53" s="102" t="s">
        <v>176</v>
      </c>
      <c r="H53" s="166"/>
      <c r="I53" s="180"/>
    </row>
    <row r="54" spans="1:9" x14ac:dyDescent="0.25">
      <c r="A54" s="191"/>
      <c r="B54" s="366"/>
      <c r="C54" s="36"/>
      <c r="D54" s="36"/>
      <c r="E54" s="114"/>
      <c r="F54" s="102"/>
      <c r="G54" s="102" t="s">
        <v>177</v>
      </c>
      <c r="H54" s="166"/>
      <c r="I54" s="180"/>
    </row>
    <row r="55" spans="1:9" x14ac:dyDescent="0.25">
      <c r="A55" s="191"/>
      <c r="B55" s="102"/>
      <c r="C55" s="194"/>
      <c r="D55" s="36"/>
      <c r="E55" s="114"/>
      <c r="F55" s="102"/>
      <c r="G55" s="102" t="s">
        <v>178</v>
      </c>
      <c r="H55" s="166"/>
      <c r="I55" s="180"/>
    </row>
    <row r="56" spans="1:9" x14ac:dyDescent="0.25">
      <c r="A56" s="191"/>
      <c r="B56" s="102"/>
      <c r="C56" s="194"/>
      <c r="D56" s="36"/>
      <c r="E56" s="114"/>
      <c r="F56" s="102"/>
      <c r="G56" s="102" t="s">
        <v>179</v>
      </c>
      <c r="H56" s="166"/>
      <c r="I56" s="180"/>
    </row>
    <row r="57" spans="1:9" x14ac:dyDescent="0.25">
      <c r="A57" s="191"/>
      <c r="B57" s="102"/>
      <c r="C57" s="194"/>
      <c r="D57" s="36"/>
      <c r="E57" s="114"/>
      <c r="F57" s="102"/>
      <c r="G57" s="102" t="s">
        <v>180</v>
      </c>
      <c r="H57" s="536"/>
      <c r="I57" s="180"/>
    </row>
    <row r="58" spans="1:9" x14ac:dyDescent="0.25">
      <c r="A58" s="191"/>
      <c r="B58" s="102"/>
      <c r="C58" s="194"/>
      <c r="D58" s="36"/>
      <c r="E58" s="114"/>
      <c r="F58" s="102"/>
      <c r="G58" s="102" t="s">
        <v>165</v>
      </c>
      <c r="H58" s="480"/>
      <c r="I58" s="180"/>
    </row>
    <row r="59" spans="1:9" ht="15.75" thickBot="1" x14ac:dyDescent="0.3">
      <c r="A59" s="191"/>
      <c r="B59" s="102"/>
      <c r="C59" s="194"/>
      <c r="D59" s="36"/>
      <c r="E59" s="114"/>
      <c r="F59" s="102"/>
      <c r="G59" s="194" t="s">
        <v>181</v>
      </c>
      <c r="H59" s="535"/>
      <c r="I59" s="40"/>
    </row>
    <row r="60" spans="1:9" ht="15.75" thickBot="1" x14ac:dyDescent="0.3">
      <c r="A60" s="206" t="s">
        <v>11</v>
      </c>
      <c r="B60" s="443"/>
      <c r="C60" s="444">
        <f>SUM(C49:C59)</f>
        <v>0</v>
      </c>
      <c r="D60" s="444">
        <f>SUM(D49:D59)</f>
        <v>0</v>
      </c>
      <c r="E60" s="445" t="s">
        <v>11</v>
      </c>
      <c r="F60" s="443"/>
      <c r="G60" s="444">
        <f>SUM(G49:G59)</f>
        <v>0</v>
      </c>
      <c r="H60" s="446">
        <f>SUM(H49:H59)</f>
        <v>0</v>
      </c>
      <c r="I60" s="446">
        <f>SUM(I49:I59)</f>
        <v>0</v>
      </c>
    </row>
  </sheetData>
  <customSheetViews>
    <customSheetView guid="{2B5671FF-BC7A-496A-813D-10A617AF7FD6}" hiddenColumns="1" topLeftCell="A18">
      <selection activeCell="H14" sqref="H14"/>
      <pageMargins left="0.7" right="0.7" top="0.75" bottom="0.75" header="0.3" footer="0.3"/>
      <pageSetup paperSize="9" orientation="portrait" r:id="rId1"/>
    </customSheetView>
  </customSheetViews>
  <phoneticPr fontId="10" type="noConversion"/>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workbookViewId="0">
      <selection activeCell="B2" sqref="B2"/>
    </sheetView>
  </sheetViews>
  <sheetFormatPr defaultColWidth="8.85546875" defaultRowHeight="15" x14ac:dyDescent="0.25"/>
  <cols>
    <col min="2" max="2" width="10" customWidth="1"/>
    <col min="4" max="4" width="10.42578125" customWidth="1"/>
    <col min="5" max="5" width="10.28515625" bestFit="1" customWidth="1"/>
    <col min="8" max="9" width="9.42578125" customWidth="1"/>
  </cols>
  <sheetData>
    <row r="1" spans="1:10" ht="15.75" thickBot="1" x14ac:dyDescent="0.3">
      <c r="A1" s="107" t="s">
        <v>41</v>
      </c>
      <c r="B1" s="108"/>
      <c r="C1" s="109"/>
      <c r="D1" s="110"/>
      <c r="E1" s="110" t="s">
        <v>57</v>
      </c>
      <c r="F1" s="108" t="s">
        <v>42</v>
      </c>
      <c r="G1" s="109"/>
      <c r="H1" s="110"/>
      <c r="I1" s="133" t="s">
        <v>57</v>
      </c>
      <c r="J1" s="12"/>
    </row>
    <row r="2" spans="1:10" x14ac:dyDescent="0.25">
      <c r="A2" s="111"/>
      <c r="B2" s="12"/>
      <c r="C2" s="12"/>
      <c r="D2" s="101"/>
      <c r="E2" s="101"/>
      <c r="F2" s="102"/>
      <c r="G2" s="102"/>
      <c r="H2" s="104"/>
      <c r="I2" s="134"/>
      <c r="J2" s="102"/>
    </row>
    <row r="3" spans="1:10" x14ac:dyDescent="0.25">
      <c r="A3" s="112" t="s">
        <v>26</v>
      </c>
      <c r="B3" s="113"/>
      <c r="C3" s="102"/>
      <c r="D3" s="36"/>
      <c r="E3" s="36"/>
      <c r="F3" s="113" t="s">
        <v>58</v>
      </c>
      <c r="G3" s="113"/>
      <c r="H3" s="104"/>
      <c r="I3" s="134"/>
      <c r="J3" s="102"/>
    </row>
    <row r="4" spans="1:10" x14ac:dyDescent="0.25">
      <c r="A4" s="114"/>
      <c r="B4" s="102"/>
      <c r="C4" s="102"/>
      <c r="D4" s="36"/>
      <c r="E4" s="36"/>
      <c r="F4" s="102"/>
      <c r="H4" s="104"/>
      <c r="I4" s="134"/>
      <c r="J4" s="102"/>
    </row>
    <row r="5" spans="1:10" x14ac:dyDescent="0.25">
      <c r="D5" s="36"/>
      <c r="E5" s="36"/>
      <c r="I5" s="69"/>
      <c r="J5" s="102"/>
    </row>
    <row r="6" spans="1:10" x14ac:dyDescent="0.25">
      <c r="A6" s="112" t="s">
        <v>6</v>
      </c>
      <c r="B6" s="102"/>
      <c r="C6" s="102"/>
      <c r="D6" s="36"/>
      <c r="E6" s="36"/>
      <c r="F6" s="113" t="s">
        <v>59</v>
      </c>
      <c r="G6" s="102"/>
      <c r="H6" s="104"/>
      <c r="I6" s="134"/>
      <c r="J6" s="102"/>
    </row>
    <row r="7" spans="1:10" x14ac:dyDescent="0.25">
      <c r="A7" s="114"/>
      <c r="B7" s="102"/>
      <c r="C7" s="102"/>
      <c r="D7" s="36"/>
      <c r="E7" s="36"/>
      <c r="F7" s="102"/>
      <c r="G7" s="102"/>
      <c r="H7" s="104"/>
      <c r="I7" s="134"/>
      <c r="J7" s="102"/>
    </row>
    <row r="8" spans="1:10" x14ac:dyDescent="0.25">
      <c r="A8" s="114"/>
      <c r="B8" s="102"/>
      <c r="C8" s="102"/>
      <c r="E8" s="36"/>
      <c r="F8" s="102"/>
      <c r="G8" s="102"/>
      <c r="H8" s="104"/>
      <c r="I8" s="134"/>
      <c r="J8" s="102"/>
    </row>
    <row r="9" spans="1:10" x14ac:dyDescent="0.25">
      <c r="B9" s="102"/>
      <c r="C9" s="102"/>
      <c r="D9" s="36"/>
      <c r="E9" s="36"/>
      <c r="F9" s="113" t="s">
        <v>64</v>
      </c>
      <c r="G9" s="102"/>
      <c r="I9" s="69"/>
      <c r="J9" s="102"/>
    </row>
    <row r="10" spans="1:10" x14ac:dyDescent="0.25">
      <c r="A10" s="113" t="s">
        <v>43</v>
      </c>
      <c r="B10" s="102"/>
      <c r="C10" s="102"/>
      <c r="D10" s="36"/>
      <c r="E10" s="36"/>
      <c r="F10" s="102"/>
      <c r="G10" s="102"/>
      <c r="I10" s="136"/>
      <c r="J10" s="102"/>
    </row>
    <row r="11" spans="1:10" x14ac:dyDescent="0.25">
      <c r="A11" s="114"/>
      <c r="B11" s="102"/>
      <c r="C11" s="102"/>
      <c r="D11" s="36"/>
      <c r="E11" s="36"/>
      <c r="I11" s="69"/>
      <c r="J11" s="102"/>
    </row>
    <row r="12" spans="1:10" x14ac:dyDescent="0.25">
      <c r="I12" s="69"/>
      <c r="J12" s="102"/>
    </row>
    <row r="13" spans="1:10" x14ac:dyDescent="0.25">
      <c r="I13" s="69"/>
      <c r="J13" s="102"/>
    </row>
    <row r="14" spans="1:10" x14ac:dyDescent="0.25">
      <c r="I14" s="69"/>
      <c r="J14" s="102"/>
    </row>
    <row r="15" spans="1:10" x14ac:dyDescent="0.25">
      <c r="A15" s="102"/>
      <c r="B15" s="102"/>
      <c r="C15" s="102"/>
      <c r="D15" s="36"/>
      <c r="E15" s="36"/>
      <c r="I15" s="69"/>
      <c r="J15" s="102"/>
    </row>
    <row r="16" spans="1:10" x14ac:dyDescent="0.25">
      <c r="C16" s="102"/>
      <c r="D16" s="36"/>
      <c r="E16" s="36"/>
      <c r="I16" s="69"/>
      <c r="J16" s="102"/>
    </row>
    <row r="17" spans="1:10" x14ac:dyDescent="0.25">
      <c r="D17" s="51"/>
      <c r="E17" s="51"/>
      <c r="I17" s="69"/>
      <c r="J17" s="102"/>
    </row>
    <row r="18" spans="1:10" x14ac:dyDescent="0.25">
      <c r="D18" s="51"/>
      <c r="E18" s="51"/>
      <c r="I18" s="69"/>
      <c r="J18" s="102"/>
    </row>
    <row r="19" spans="1:10" ht="15.75" thickBot="1" x14ac:dyDescent="0.3">
      <c r="A19" s="111"/>
      <c r="B19" s="12"/>
      <c r="C19" s="12"/>
      <c r="D19" s="130"/>
      <c r="E19" s="130"/>
      <c r="F19" s="102"/>
      <c r="G19" s="102"/>
      <c r="H19" s="104"/>
      <c r="I19" s="134"/>
      <c r="J19" s="102"/>
    </row>
    <row r="20" spans="1:10" ht="15.75" thickBot="1" x14ac:dyDescent="0.3">
      <c r="A20" s="107" t="s">
        <v>60</v>
      </c>
      <c r="B20" s="108"/>
      <c r="C20" s="115"/>
      <c r="D20" s="116"/>
      <c r="E20" s="116">
        <f>SUM(E2:E19)</f>
        <v>0</v>
      </c>
      <c r="F20" s="108" t="s">
        <v>61</v>
      </c>
      <c r="G20" s="108"/>
      <c r="H20" s="117"/>
      <c r="I20" s="135">
        <f>SUM(I3:I19)</f>
        <v>0</v>
      </c>
      <c r="J20" s="102"/>
    </row>
    <row r="21" spans="1:10" x14ac:dyDescent="0.25">
      <c r="A21" s="14"/>
      <c r="B21" s="14"/>
      <c r="C21" s="14"/>
      <c r="D21" s="71"/>
      <c r="E21" s="14"/>
      <c r="F21" s="14"/>
      <c r="G21" s="14"/>
      <c r="H21" s="71"/>
      <c r="I21" s="71"/>
      <c r="J21" s="102"/>
    </row>
    <row r="22" spans="1:10" x14ac:dyDescent="0.25">
      <c r="A22" s="118"/>
      <c r="B22" s="118" t="s">
        <v>62</v>
      </c>
      <c r="C22" s="118"/>
      <c r="D22" s="118"/>
      <c r="E22" s="118"/>
      <c r="F22" s="118"/>
      <c r="G22" s="118"/>
      <c r="H22" s="119"/>
      <c r="I22" s="119"/>
      <c r="J22" s="118"/>
    </row>
    <row r="23" spans="1:10" x14ac:dyDescent="0.25">
      <c r="A23" s="118"/>
      <c r="B23" s="119">
        <f>SUM(D20,I20)</f>
        <v>0</v>
      </c>
      <c r="C23" s="118"/>
      <c r="D23" s="118"/>
      <c r="E23" s="118"/>
      <c r="F23" s="118"/>
      <c r="G23" s="118"/>
      <c r="H23" s="119"/>
      <c r="I23" s="119"/>
      <c r="J23" s="118"/>
    </row>
    <row r="24" spans="1:10" x14ac:dyDescent="0.25">
      <c r="A24" s="118"/>
      <c r="B24" s="118"/>
      <c r="C24" s="118"/>
      <c r="D24" s="118"/>
      <c r="E24" s="118"/>
      <c r="F24" s="118"/>
      <c r="G24" s="118"/>
      <c r="H24" s="119"/>
      <c r="I24" s="119"/>
      <c r="J24" s="118"/>
    </row>
  </sheetData>
  <customSheetViews>
    <customSheetView guid="{2B5671FF-BC7A-496A-813D-10A617AF7FD6}">
      <selection activeCell="D23" sqref="D23"/>
      <pageMargins left="0.7" right="0.7" top="0.75" bottom="0.75" header="0.3" footer="0.3"/>
      <pageSetup paperSize="9" orientation="portrait" r:id="rId1"/>
    </customSheetView>
  </customSheetViews>
  <phoneticPr fontId="10" type="noConversion"/>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8"/>
  <sheetViews>
    <sheetView zoomScale="80" zoomScaleNormal="80" workbookViewId="0">
      <selection activeCell="C4" sqref="C4:C20"/>
    </sheetView>
  </sheetViews>
  <sheetFormatPr defaultColWidth="8.85546875" defaultRowHeight="15" x14ac:dyDescent="0.25"/>
  <cols>
    <col min="1" max="1" width="3.42578125" customWidth="1"/>
    <col min="2" max="2" width="19.28515625" customWidth="1"/>
    <col min="3" max="3" width="12.42578125" customWidth="1"/>
    <col min="4" max="4" width="3.28515625" customWidth="1"/>
    <col min="5" max="5" width="5.28515625" customWidth="1"/>
    <col min="6" max="6" width="20.28515625" customWidth="1"/>
    <col min="7" max="7" width="11.85546875" customWidth="1"/>
    <col min="9" max="9" width="9.42578125" bestFit="1" customWidth="1"/>
  </cols>
  <sheetData>
    <row r="1" spans="1:10" x14ac:dyDescent="0.25">
      <c r="A1" s="36"/>
      <c r="B1" s="36"/>
      <c r="C1" s="36"/>
      <c r="D1" s="36"/>
      <c r="E1" s="36"/>
      <c r="F1" s="36"/>
    </row>
    <row r="2" spans="1:10" x14ac:dyDescent="0.25">
      <c r="A2" s="43" t="s">
        <v>184</v>
      </c>
      <c r="B2" s="44"/>
      <c r="C2" s="44"/>
      <c r="D2" s="45" t="s">
        <v>185</v>
      </c>
      <c r="E2" s="44"/>
      <c r="F2" s="44"/>
      <c r="G2" s="201"/>
    </row>
    <row r="3" spans="1:10" x14ac:dyDescent="0.25">
      <c r="A3" s="112" t="s">
        <v>186</v>
      </c>
      <c r="B3" s="459"/>
      <c r="C3" s="537"/>
      <c r="D3" s="197"/>
      <c r="E3" s="113" t="s">
        <v>189</v>
      </c>
      <c r="F3" s="102"/>
      <c r="G3" s="538"/>
    </row>
    <row r="4" spans="1:10" x14ac:dyDescent="0.25">
      <c r="A4" s="114" t="s">
        <v>94</v>
      </c>
      <c r="B4" s="366" t="s">
        <v>183</v>
      </c>
      <c r="C4" s="539">
        <v>4950</v>
      </c>
      <c r="D4" s="197"/>
      <c r="E4" s="460" t="s">
        <v>71</v>
      </c>
      <c r="F4" s="102" t="s">
        <v>201</v>
      </c>
      <c r="G4" s="545">
        <v>120</v>
      </c>
    </row>
    <row r="5" spans="1:10" x14ac:dyDescent="0.25">
      <c r="A5" s="114" t="s">
        <v>95</v>
      </c>
      <c r="B5" s="366" t="s">
        <v>96</v>
      </c>
      <c r="C5" s="539">
        <v>200</v>
      </c>
      <c r="D5" s="197"/>
      <c r="E5" s="102" t="s">
        <v>135</v>
      </c>
      <c r="F5" s="102" t="s">
        <v>28</v>
      </c>
      <c r="G5" s="545">
        <v>400</v>
      </c>
    </row>
    <row r="6" spans="1:10" x14ac:dyDescent="0.25">
      <c r="A6" s="131"/>
      <c r="B6" s="309"/>
      <c r="C6" s="540"/>
      <c r="D6" s="197"/>
      <c r="E6" s="102" t="s">
        <v>73</v>
      </c>
      <c r="F6" s="102" t="s">
        <v>9</v>
      </c>
      <c r="G6" s="546">
        <v>860</v>
      </c>
    </row>
    <row r="7" spans="1:10" ht="15" customHeight="1" x14ac:dyDescent="0.25">
      <c r="A7" s="112" t="s">
        <v>187</v>
      </c>
      <c r="B7" s="457"/>
      <c r="C7" s="542"/>
      <c r="D7" s="114"/>
      <c r="E7" s="102" t="s">
        <v>74</v>
      </c>
      <c r="F7" s="102" t="s">
        <v>39</v>
      </c>
      <c r="G7" s="545">
        <v>170</v>
      </c>
    </row>
    <row r="8" spans="1:10" x14ac:dyDescent="0.25">
      <c r="A8" s="114" t="s">
        <v>97</v>
      </c>
      <c r="B8" s="366" t="s">
        <v>194</v>
      </c>
      <c r="C8" s="539">
        <v>200</v>
      </c>
      <c r="D8" s="114"/>
      <c r="E8" s="102" t="s">
        <v>75</v>
      </c>
      <c r="F8" s="102" t="s">
        <v>205</v>
      </c>
      <c r="G8" s="546">
        <v>350</v>
      </c>
    </row>
    <row r="9" spans="1:10" x14ac:dyDescent="0.25">
      <c r="A9" s="114" t="s">
        <v>98</v>
      </c>
      <c r="B9" s="366" t="s">
        <v>195</v>
      </c>
      <c r="C9" s="539">
        <v>600</v>
      </c>
      <c r="D9" s="114"/>
      <c r="E9" s="102" t="s">
        <v>123</v>
      </c>
      <c r="F9" s="102" t="s">
        <v>22</v>
      </c>
      <c r="G9" s="547">
        <v>550</v>
      </c>
    </row>
    <row r="10" spans="1:10" x14ac:dyDescent="0.25">
      <c r="A10" s="114" t="s">
        <v>100</v>
      </c>
      <c r="B10" s="366" t="s">
        <v>196</v>
      </c>
      <c r="C10" s="539">
        <v>1250</v>
      </c>
      <c r="D10" s="114"/>
      <c r="E10" s="102" t="s">
        <v>76</v>
      </c>
      <c r="F10" s="102" t="s">
        <v>203</v>
      </c>
      <c r="G10" s="546">
        <v>40</v>
      </c>
      <c r="I10" s="51"/>
      <c r="J10" s="51"/>
    </row>
    <row r="11" spans="1:10" x14ac:dyDescent="0.25">
      <c r="A11" s="114"/>
      <c r="B11" s="366"/>
      <c r="C11" s="542"/>
      <c r="D11" s="114"/>
      <c r="E11" s="102" t="s">
        <v>77</v>
      </c>
      <c r="F11" s="102" t="s">
        <v>156</v>
      </c>
      <c r="G11" s="546">
        <v>160</v>
      </c>
    </row>
    <row r="12" spans="1:10" x14ac:dyDescent="0.25">
      <c r="A12" s="112" t="s">
        <v>188</v>
      </c>
      <c r="B12" s="309"/>
      <c r="C12" s="540"/>
      <c r="D12" s="114"/>
      <c r="E12" s="102" t="s">
        <v>78</v>
      </c>
      <c r="F12" s="102" t="s">
        <v>202</v>
      </c>
      <c r="G12" s="546">
        <v>1600</v>
      </c>
    </row>
    <row r="13" spans="1:10" x14ac:dyDescent="0.25">
      <c r="A13" s="112"/>
      <c r="B13" s="309"/>
      <c r="C13" s="540"/>
      <c r="D13" s="114"/>
      <c r="E13" s="102" t="s">
        <v>124</v>
      </c>
      <c r="F13" s="102" t="s">
        <v>242</v>
      </c>
      <c r="G13" s="548">
        <v>400</v>
      </c>
    </row>
    <row r="14" spans="1:10" x14ac:dyDescent="0.25">
      <c r="A14" s="114" t="s">
        <v>125</v>
      </c>
      <c r="B14" s="366" t="s">
        <v>209</v>
      </c>
      <c r="C14" s="539">
        <v>0</v>
      </c>
      <c r="D14" s="114"/>
      <c r="E14" s="102"/>
      <c r="F14" s="102"/>
      <c r="G14" s="161"/>
    </row>
    <row r="15" spans="1:10" x14ac:dyDescent="0.25">
      <c r="A15" s="114" t="s">
        <v>126</v>
      </c>
      <c r="B15" s="366" t="s">
        <v>197</v>
      </c>
      <c r="C15" s="539">
        <v>5</v>
      </c>
      <c r="D15" s="114"/>
      <c r="E15" s="113" t="s">
        <v>190</v>
      </c>
      <c r="F15" s="102"/>
      <c r="G15" s="161"/>
    </row>
    <row r="16" spans="1:10" x14ac:dyDescent="0.25">
      <c r="A16" s="114"/>
      <c r="B16" s="102"/>
      <c r="C16" s="539"/>
      <c r="D16" s="114"/>
      <c r="E16" s="36" t="s">
        <v>249</v>
      </c>
      <c r="F16" s="36" t="s">
        <v>248</v>
      </c>
      <c r="G16" s="161">
        <v>300</v>
      </c>
    </row>
    <row r="17" spans="1:7" x14ac:dyDescent="0.25">
      <c r="A17" s="112" t="s">
        <v>199</v>
      </c>
      <c r="B17" s="102"/>
      <c r="C17" s="538"/>
      <c r="D17" s="114"/>
      <c r="E17" s="36" t="s">
        <v>81</v>
      </c>
      <c r="F17" s="36" t="s">
        <v>167</v>
      </c>
      <c r="G17" s="161">
        <v>80</v>
      </c>
    </row>
    <row r="18" spans="1:7" x14ac:dyDescent="0.25">
      <c r="A18" s="114" t="s">
        <v>127</v>
      </c>
      <c r="B18" s="102" t="s">
        <v>200</v>
      </c>
      <c r="C18" s="538">
        <v>0</v>
      </c>
      <c r="D18" s="114"/>
      <c r="E18" s="36" t="s">
        <v>82</v>
      </c>
      <c r="F18" s="102" t="s">
        <v>168</v>
      </c>
      <c r="G18" s="161">
        <v>50</v>
      </c>
    </row>
    <row r="19" spans="1:7" x14ac:dyDescent="0.25">
      <c r="A19" s="114" t="s">
        <v>128</v>
      </c>
      <c r="B19" s="366" t="s">
        <v>198</v>
      </c>
      <c r="C19" s="541">
        <v>0</v>
      </c>
      <c r="D19" s="114"/>
      <c r="F19" s="309"/>
      <c r="G19" s="128"/>
    </row>
    <row r="20" spans="1:7" x14ac:dyDescent="0.25">
      <c r="A20" s="114" t="s">
        <v>101</v>
      </c>
      <c r="B20" s="366" t="s">
        <v>199</v>
      </c>
      <c r="C20" s="539">
        <v>300</v>
      </c>
      <c r="D20" s="114"/>
      <c r="E20" s="113" t="s">
        <v>191</v>
      </c>
      <c r="F20" s="102"/>
      <c r="G20" s="161"/>
    </row>
    <row r="21" spans="1:7" x14ac:dyDescent="0.25">
      <c r="A21" s="131" t="s">
        <v>107</v>
      </c>
      <c r="B21" s="366" t="s">
        <v>170</v>
      </c>
      <c r="C21" s="543">
        <v>500</v>
      </c>
      <c r="D21" s="114"/>
      <c r="E21" s="36" t="s">
        <v>84</v>
      </c>
      <c r="F21" s="36" t="s">
        <v>207</v>
      </c>
      <c r="G21" s="161">
        <v>190</v>
      </c>
    </row>
    <row r="22" spans="1:7" x14ac:dyDescent="0.25">
      <c r="B22" s="309"/>
      <c r="C22" s="544"/>
      <c r="D22" s="114"/>
      <c r="E22" s="36" t="s">
        <v>136</v>
      </c>
      <c r="F22" s="36" t="s">
        <v>204</v>
      </c>
      <c r="G22" s="161">
        <v>600</v>
      </c>
    </row>
    <row r="23" spans="1:7" x14ac:dyDescent="0.25">
      <c r="B23" s="309"/>
      <c r="D23" s="114"/>
      <c r="E23" s="36" t="s">
        <v>130</v>
      </c>
      <c r="F23" s="36" t="s">
        <v>206</v>
      </c>
      <c r="G23" s="161">
        <v>150</v>
      </c>
    </row>
    <row r="24" spans="1:7" x14ac:dyDescent="0.25">
      <c r="A24" s="131"/>
      <c r="C24" s="161"/>
      <c r="D24" s="114"/>
      <c r="E24" s="36" t="s">
        <v>131</v>
      </c>
      <c r="F24" s="36" t="s">
        <v>208</v>
      </c>
      <c r="G24" s="161">
        <v>130</v>
      </c>
    </row>
    <row r="25" spans="1:7" x14ac:dyDescent="0.25">
      <c r="A25" s="114"/>
      <c r="B25" s="366"/>
      <c r="C25" s="51"/>
      <c r="D25" s="114"/>
      <c r="E25" s="102" t="s">
        <v>86</v>
      </c>
      <c r="F25" s="36" t="s">
        <v>209</v>
      </c>
      <c r="G25" s="161">
        <v>140</v>
      </c>
    </row>
    <row r="26" spans="1:7" x14ac:dyDescent="0.25">
      <c r="A26" s="114"/>
      <c r="B26" s="366"/>
      <c r="C26" s="36"/>
      <c r="D26" s="114"/>
      <c r="E26" s="102" t="s">
        <v>87</v>
      </c>
      <c r="F26" s="102" t="s">
        <v>108</v>
      </c>
      <c r="G26" s="161">
        <v>18</v>
      </c>
    </row>
    <row r="27" spans="1:7" x14ac:dyDescent="0.25">
      <c r="A27" s="114"/>
      <c r="B27" s="366"/>
      <c r="C27" s="36"/>
      <c r="D27" s="114"/>
      <c r="E27" s="102" t="s">
        <v>250</v>
      </c>
      <c r="F27" s="102" t="s">
        <v>151</v>
      </c>
      <c r="G27" s="161">
        <v>30</v>
      </c>
    </row>
    <row r="28" spans="1:7" x14ac:dyDescent="0.25">
      <c r="A28" s="114"/>
      <c r="B28" s="366"/>
      <c r="C28" s="36"/>
      <c r="D28" s="114"/>
      <c r="E28" s="102" t="s">
        <v>251</v>
      </c>
      <c r="F28" s="102" t="s">
        <v>252</v>
      </c>
      <c r="G28" s="161">
        <v>350</v>
      </c>
    </row>
    <row r="29" spans="1:7" x14ac:dyDescent="0.25">
      <c r="A29" s="114"/>
      <c r="B29" s="366"/>
      <c r="C29" s="36"/>
      <c r="D29" s="114"/>
      <c r="E29" s="36"/>
      <c r="F29" s="102"/>
      <c r="G29" s="161"/>
    </row>
    <row r="30" spans="1:7" x14ac:dyDescent="0.25">
      <c r="A30" s="114"/>
      <c r="B30" s="366"/>
      <c r="C30" s="36"/>
      <c r="D30" s="114"/>
      <c r="E30" s="113" t="s">
        <v>192</v>
      </c>
      <c r="F30" s="102"/>
      <c r="G30" s="161"/>
    </row>
    <row r="31" spans="1:7" ht="15.75" customHeight="1" x14ac:dyDescent="0.25">
      <c r="A31" s="114"/>
      <c r="B31" s="366"/>
      <c r="C31" s="36"/>
      <c r="D31" s="114"/>
      <c r="E31" s="36" t="s">
        <v>132</v>
      </c>
      <c r="F31" s="36" t="s">
        <v>23</v>
      </c>
      <c r="G31" s="161">
        <v>150</v>
      </c>
    </row>
    <row r="32" spans="1:7" ht="14.25" customHeight="1" x14ac:dyDescent="0.25">
      <c r="A32" s="114"/>
      <c r="B32" s="366"/>
      <c r="C32" s="36"/>
      <c r="D32" s="114"/>
      <c r="E32" s="36" t="s">
        <v>90</v>
      </c>
      <c r="F32" s="36" t="s">
        <v>67</v>
      </c>
      <c r="G32" s="161">
        <v>392</v>
      </c>
    </row>
    <row r="33" spans="1:8" x14ac:dyDescent="0.25">
      <c r="A33" s="114"/>
      <c r="B33" s="366"/>
      <c r="C33" s="36"/>
      <c r="D33" s="114"/>
      <c r="E33" s="36" t="s">
        <v>91</v>
      </c>
      <c r="F33" s="36" t="s">
        <v>93</v>
      </c>
      <c r="G33" s="161">
        <v>45</v>
      </c>
    </row>
    <row r="34" spans="1:8" x14ac:dyDescent="0.25">
      <c r="A34" s="114"/>
      <c r="B34" s="366"/>
      <c r="C34" s="36"/>
      <c r="D34" s="114"/>
      <c r="E34" s="36" t="s">
        <v>92</v>
      </c>
      <c r="F34" s="36" t="s">
        <v>198</v>
      </c>
      <c r="G34" s="161">
        <v>0</v>
      </c>
    </row>
    <row r="35" spans="1:8" x14ac:dyDescent="0.25">
      <c r="A35" s="114"/>
      <c r="B35" s="366"/>
      <c r="C35" s="36"/>
      <c r="D35" s="114"/>
      <c r="E35" s="36" t="s">
        <v>103</v>
      </c>
      <c r="F35" s="36" t="s">
        <v>32</v>
      </c>
      <c r="G35" s="161">
        <v>50</v>
      </c>
    </row>
    <row r="36" spans="1:8" x14ac:dyDescent="0.25">
      <c r="A36" s="114"/>
      <c r="B36" s="366"/>
      <c r="C36" s="36"/>
      <c r="D36" s="114"/>
      <c r="E36" s="36" t="s">
        <v>137</v>
      </c>
      <c r="F36" s="36" t="s">
        <v>157</v>
      </c>
      <c r="G36" s="161">
        <v>10</v>
      </c>
    </row>
    <row r="37" spans="1:8" x14ac:dyDescent="0.25">
      <c r="A37" s="114"/>
      <c r="B37" s="366"/>
      <c r="C37" s="36"/>
      <c r="D37" s="114"/>
      <c r="G37" s="179"/>
    </row>
    <row r="38" spans="1:8" x14ac:dyDescent="0.25">
      <c r="A38" s="114"/>
      <c r="B38" s="366"/>
      <c r="C38" s="36"/>
      <c r="D38" s="114"/>
      <c r="E38" s="113" t="s">
        <v>193</v>
      </c>
      <c r="F38" s="113"/>
      <c r="G38" s="161"/>
    </row>
    <row r="39" spans="1:8" x14ac:dyDescent="0.25">
      <c r="A39" s="114"/>
      <c r="B39" s="366"/>
      <c r="C39" s="36"/>
      <c r="D39" s="114"/>
      <c r="E39" s="36" t="s">
        <v>138</v>
      </c>
      <c r="F39" s="36" t="s">
        <v>161</v>
      </c>
      <c r="G39" s="161">
        <v>150</v>
      </c>
    </row>
    <row r="40" spans="1:8" ht="15" customHeight="1" x14ac:dyDescent="0.25">
      <c r="A40" s="114"/>
      <c r="B40" s="366"/>
      <c r="C40" s="36"/>
      <c r="D40" s="114"/>
      <c r="E40" s="36" t="s">
        <v>139</v>
      </c>
      <c r="F40" s="36" t="s">
        <v>169</v>
      </c>
      <c r="G40" s="161">
        <v>50</v>
      </c>
    </row>
    <row r="41" spans="1:8" x14ac:dyDescent="0.25">
      <c r="A41" s="114"/>
      <c r="B41" s="366"/>
      <c r="C41" s="36"/>
      <c r="D41" s="114"/>
      <c r="E41" s="102" t="s">
        <v>144</v>
      </c>
      <c r="F41" s="36" t="s">
        <v>253</v>
      </c>
      <c r="G41" s="161">
        <v>45</v>
      </c>
    </row>
    <row r="42" spans="1:8" x14ac:dyDescent="0.25">
      <c r="A42" s="114"/>
      <c r="B42" s="366"/>
      <c r="C42" s="36"/>
      <c r="D42" s="114"/>
      <c r="E42" s="102" t="s">
        <v>145</v>
      </c>
      <c r="F42" s="36" t="s">
        <v>254</v>
      </c>
      <c r="G42" s="161">
        <v>225</v>
      </c>
      <c r="H42" s="341"/>
    </row>
    <row r="43" spans="1:8" x14ac:dyDescent="0.25">
      <c r="A43" s="114"/>
      <c r="B43" s="366"/>
      <c r="C43" s="36"/>
      <c r="D43" s="114"/>
      <c r="F43" s="36"/>
      <c r="G43" s="161"/>
      <c r="H43" s="341"/>
    </row>
    <row r="44" spans="1:8" x14ac:dyDescent="0.25">
      <c r="A44" s="114"/>
      <c r="B44" s="366"/>
      <c r="C44" s="36"/>
      <c r="D44" s="114"/>
      <c r="E44" s="113" t="s">
        <v>199</v>
      </c>
      <c r="F44" s="36"/>
      <c r="G44" s="161"/>
      <c r="H44" s="341"/>
    </row>
    <row r="45" spans="1:8" x14ac:dyDescent="0.25">
      <c r="A45" s="114"/>
      <c r="B45" s="456"/>
      <c r="C45" s="204"/>
      <c r="D45" s="114"/>
      <c r="E45" s="36" t="s">
        <v>163</v>
      </c>
      <c r="F45" s="453" t="s">
        <v>170</v>
      </c>
      <c r="G45" s="452">
        <v>200</v>
      </c>
      <c r="H45" s="341"/>
    </row>
    <row r="46" spans="1:8" x14ac:dyDescent="0.25">
      <c r="A46" s="139" t="s">
        <v>11</v>
      </c>
      <c r="B46" s="140"/>
      <c r="C46" s="141">
        <f>SUM(C4:C41)</f>
        <v>8005</v>
      </c>
      <c r="D46" s="455"/>
      <c r="E46" s="454" t="s">
        <v>11</v>
      </c>
      <c r="F46" s="132"/>
      <c r="G46" s="196">
        <f>SUM(G4:G45)</f>
        <v>8005</v>
      </c>
      <c r="H46" s="341"/>
    </row>
    <row r="47" spans="1:8" x14ac:dyDescent="0.25">
      <c r="H47" s="341"/>
    </row>
    <row r="48" spans="1:8" x14ac:dyDescent="0.25">
      <c r="A48" s="113"/>
      <c r="B48" s="102"/>
      <c r="C48" s="36"/>
      <c r="D48" s="237"/>
      <c r="E48" s="113"/>
      <c r="F48" s="102"/>
      <c r="G48" s="104"/>
      <c r="H48" s="341"/>
    </row>
    <row r="49" spans="1:9" x14ac:dyDescent="0.25">
      <c r="A49" s="102"/>
      <c r="B49" s="102"/>
      <c r="C49" s="36"/>
      <c r="D49" s="237"/>
      <c r="E49" s="102"/>
      <c r="F49" s="102"/>
      <c r="G49" s="36"/>
      <c r="H49" s="341"/>
    </row>
    <row r="50" spans="1:9" x14ac:dyDescent="0.25">
      <c r="A50" s="102"/>
      <c r="B50" s="102"/>
      <c r="C50" s="36"/>
      <c r="D50" s="237"/>
      <c r="E50" s="102"/>
      <c r="F50" s="102"/>
      <c r="G50" s="36"/>
    </row>
    <row r="51" spans="1:9" ht="14.25" customHeight="1" x14ac:dyDescent="0.25">
      <c r="C51" s="51"/>
      <c r="D51" s="237"/>
      <c r="E51" s="102"/>
      <c r="G51" s="238"/>
    </row>
    <row r="52" spans="1:9" x14ac:dyDescent="0.25">
      <c r="A52" s="113"/>
      <c r="B52" s="113"/>
      <c r="C52" s="36"/>
      <c r="D52" s="102"/>
      <c r="E52" s="102"/>
      <c r="F52" s="102"/>
      <c r="G52" s="36"/>
    </row>
    <row r="53" spans="1:9" x14ac:dyDescent="0.25">
      <c r="A53" s="102"/>
      <c r="B53" s="102"/>
      <c r="C53" s="36"/>
      <c r="D53" s="102"/>
      <c r="E53" s="102"/>
      <c r="F53" s="102"/>
      <c r="G53" s="36"/>
      <c r="H53" s="36"/>
    </row>
    <row r="54" spans="1:9" x14ac:dyDescent="0.25">
      <c r="A54" s="102"/>
      <c r="B54" s="102"/>
      <c r="C54" s="36"/>
      <c r="D54" s="102"/>
      <c r="E54" s="102"/>
      <c r="F54" s="102"/>
      <c r="G54" s="36"/>
      <c r="H54" s="36"/>
    </row>
    <row r="55" spans="1:9" x14ac:dyDescent="0.25">
      <c r="A55" s="102"/>
      <c r="B55" s="102"/>
      <c r="C55" s="36"/>
      <c r="D55" s="102"/>
      <c r="E55" s="102"/>
      <c r="F55" s="102"/>
      <c r="G55" s="36"/>
      <c r="H55" s="36"/>
    </row>
    <row r="56" spans="1:9" ht="12.75" customHeight="1" x14ac:dyDescent="0.25">
      <c r="A56" s="102"/>
      <c r="B56" s="102"/>
      <c r="C56" s="36"/>
      <c r="D56" s="102"/>
      <c r="E56" s="102"/>
      <c r="F56" s="102"/>
      <c r="G56" s="36"/>
    </row>
    <row r="57" spans="1:9" x14ac:dyDescent="0.25">
      <c r="A57" s="113"/>
      <c r="B57" s="113"/>
      <c r="C57" s="36"/>
      <c r="D57" s="102"/>
      <c r="E57" s="102"/>
      <c r="F57" s="102"/>
      <c r="G57" s="36"/>
      <c r="I57" s="51"/>
    </row>
    <row r="58" spans="1:9" x14ac:dyDescent="0.25">
      <c r="A58" s="102"/>
      <c r="B58" s="102"/>
      <c r="C58" s="36"/>
      <c r="D58" s="102"/>
      <c r="E58" s="102"/>
      <c r="F58" s="102"/>
      <c r="G58" s="36"/>
    </row>
    <row r="59" spans="1:9" x14ac:dyDescent="0.25">
      <c r="A59" s="102"/>
      <c r="C59" s="36"/>
      <c r="D59" s="102"/>
      <c r="E59" s="102"/>
      <c r="F59" s="102"/>
      <c r="G59" s="36"/>
    </row>
    <row r="60" spans="1:9" x14ac:dyDescent="0.25">
      <c r="A60" s="102"/>
      <c r="B60" s="113"/>
      <c r="C60" s="36"/>
      <c r="D60" s="102"/>
      <c r="E60" s="102"/>
      <c r="F60" s="102"/>
      <c r="G60" s="36"/>
    </row>
    <row r="61" spans="1:9" x14ac:dyDescent="0.25">
      <c r="D61" s="102"/>
      <c r="E61" s="113"/>
      <c r="F61" s="102"/>
      <c r="G61" s="36"/>
    </row>
    <row r="62" spans="1:9" x14ac:dyDescent="0.25">
      <c r="A62" s="113"/>
      <c r="B62" s="102"/>
      <c r="C62" s="36"/>
      <c r="D62" s="102"/>
      <c r="E62" s="36"/>
      <c r="F62" s="36"/>
      <c r="G62" s="36"/>
    </row>
    <row r="63" spans="1:9" x14ac:dyDescent="0.25">
      <c r="A63" s="102"/>
      <c r="C63" s="36"/>
      <c r="D63" s="102"/>
      <c r="E63" s="36"/>
      <c r="F63" s="36"/>
      <c r="G63" s="36"/>
    </row>
    <row r="64" spans="1:9" x14ac:dyDescent="0.25">
      <c r="A64" s="102"/>
      <c r="B64" s="102"/>
      <c r="C64" s="36"/>
      <c r="D64" s="102"/>
      <c r="E64" s="36"/>
      <c r="F64" s="36"/>
      <c r="G64" s="36"/>
    </row>
    <row r="65" spans="1:7" x14ac:dyDescent="0.25">
      <c r="D65" s="102"/>
      <c r="E65" s="36"/>
      <c r="F65" s="36"/>
      <c r="G65" s="36"/>
    </row>
    <row r="66" spans="1:7" x14ac:dyDescent="0.25">
      <c r="D66" s="102"/>
      <c r="E66" s="113"/>
      <c r="F66" s="102"/>
      <c r="G66" s="36"/>
    </row>
    <row r="67" spans="1:7" x14ac:dyDescent="0.25">
      <c r="C67" s="51"/>
      <c r="D67" s="102"/>
      <c r="E67" s="36"/>
      <c r="F67" s="36"/>
      <c r="G67" s="36"/>
    </row>
    <row r="68" spans="1:7" x14ac:dyDescent="0.25">
      <c r="C68" s="51"/>
      <c r="D68" s="102"/>
      <c r="E68" s="36"/>
      <c r="F68" s="36"/>
      <c r="G68" s="36"/>
    </row>
    <row r="69" spans="1:7" x14ac:dyDescent="0.25">
      <c r="A69" s="102"/>
      <c r="B69" s="102"/>
      <c r="C69" s="36"/>
      <c r="D69" s="102"/>
      <c r="E69" s="36"/>
      <c r="F69" s="36"/>
      <c r="G69" s="36"/>
    </row>
    <row r="70" spans="1:7" x14ac:dyDescent="0.25">
      <c r="C70" s="51"/>
      <c r="D70" s="102"/>
      <c r="E70" s="36"/>
      <c r="F70" s="36"/>
      <c r="G70" s="36"/>
    </row>
    <row r="71" spans="1:7" x14ac:dyDescent="0.25">
      <c r="A71" s="102"/>
      <c r="B71" s="102"/>
      <c r="C71" s="36"/>
      <c r="D71" s="102"/>
      <c r="E71" s="36"/>
      <c r="F71" s="36"/>
      <c r="G71" s="36"/>
    </row>
    <row r="72" spans="1:7" x14ac:dyDescent="0.25">
      <c r="A72" s="102"/>
      <c r="B72" s="102"/>
      <c r="C72" s="36"/>
      <c r="D72" s="102"/>
      <c r="E72" s="102"/>
      <c r="F72" s="102"/>
      <c r="G72" s="36"/>
    </row>
    <row r="73" spans="1:7" x14ac:dyDescent="0.25">
      <c r="A73" s="102"/>
      <c r="B73" s="102"/>
      <c r="C73" s="36"/>
      <c r="D73" s="102"/>
      <c r="E73" s="102"/>
      <c r="F73" s="102"/>
      <c r="G73" s="36"/>
    </row>
    <row r="74" spans="1:7" x14ac:dyDescent="0.25">
      <c r="A74" s="102"/>
      <c r="B74" s="102"/>
      <c r="C74" s="36"/>
      <c r="D74" s="102"/>
      <c r="E74" s="102"/>
      <c r="F74" s="102"/>
      <c r="G74" s="36"/>
    </row>
    <row r="75" spans="1:7" x14ac:dyDescent="0.25">
      <c r="A75" s="102"/>
      <c r="B75" s="102"/>
      <c r="C75" s="36"/>
      <c r="D75" s="102"/>
      <c r="E75" s="113"/>
      <c r="F75" s="102"/>
      <c r="G75" s="36"/>
    </row>
    <row r="76" spans="1:7" x14ac:dyDescent="0.25">
      <c r="A76" s="102"/>
      <c r="B76" s="102"/>
      <c r="C76" s="36"/>
      <c r="D76" s="102"/>
      <c r="E76" s="36"/>
      <c r="F76" s="36"/>
      <c r="G76" s="36"/>
    </row>
    <row r="77" spans="1:7" x14ac:dyDescent="0.25">
      <c r="A77" s="102"/>
      <c r="B77" s="102"/>
      <c r="C77" s="36"/>
      <c r="D77" s="102"/>
      <c r="E77" s="36"/>
      <c r="F77" s="36"/>
      <c r="G77" s="36"/>
    </row>
    <row r="78" spans="1:7" x14ac:dyDescent="0.25">
      <c r="A78" s="102"/>
      <c r="B78" s="102"/>
      <c r="C78" s="36"/>
      <c r="D78" s="102"/>
      <c r="E78" s="36"/>
      <c r="F78" s="36"/>
      <c r="G78" s="36"/>
    </row>
    <row r="79" spans="1:7" x14ac:dyDescent="0.25">
      <c r="A79" s="102"/>
      <c r="B79" s="102"/>
      <c r="C79" s="36"/>
      <c r="D79" s="102"/>
      <c r="E79" s="36"/>
      <c r="F79" s="36"/>
      <c r="G79" s="36"/>
    </row>
    <row r="80" spans="1:7" x14ac:dyDescent="0.25">
      <c r="A80" s="102"/>
      <c r="B80" s="102"/>
      <c r="C80" s="36"/>
      <c r="D80" s="102"/>
      <c r="E80" s="36"/>
      <c r="F80" s="36"/>
      <c r="G80" s="36"/>
    </row>
    <row r="81" spans="1:7" x14ac:dyDescent="0.25">
      <c r="A81" s="102"/>
      <c r="B81" s="102"/>
      <c r="C81" s="36"/>
      <c r="D81" s="102"/>
      <c r="E81" s="36"/>
      <c r="F81" s="36"/>
      <c r="G81" s="36"/>
    </row>
    <row r="82" spans="1:7" x14ac:dyDescent="0.25">
      <c r="A82" s="102"/>
      <c r="B82" s="102"/>
      <c r="C82" s="36"/>
      <c r="D82" s="102"/>
      <c r="G82" s="51"/>
    </row>
    <row r="83" spans="1:7" x14ac:dyDescent="0.25">
      <c r="A83" s="102"/>
      <c r="B83" s="102"/>
      <c r="C83" s="36"/>
      <c r="D83" s="102"/>
      <c r="E83" s="113"/>
      <c r="F83" s="113"/>
      <c r="G83" s="36"/>
    </row>
    <row r="84" spans="1:7" x14ac:dyDescent="0.25">
      <c r="A84" s="102"/>
      <c r="B84" s="102"/>
      <c r="C84" s="36"/>
      <c r="D84" s="102"/>
      <c r="E84" s="36"/>
      <c r="F84" s="36"/>
      <c r="G84" s="36"/>
    </row>
    <row r="85" spans="1:7" x14ac:dyDescent="0.25">
      <c r="A85" s="102"/>
      <c r="B85" s="102"/>
      <c r="C85" s="36"/>
      <c r="D85" s="102"/>
      <c r="E85" s="36"/>
      <c r="F85" s="36"/>
      <c r="G85" s="36"/>
    </row>
    <row r="86" spans="1:7" x14ac:dyDescent="0.25">
      <c r="A86" s="102"/>
      <c r="B86" s="102"/>
      <c r="C86" s="36"/>
      <c r="D86" s="102"/>
      <c r="E86" s="36"/>
      <c r="F86" s="36"/>
      <c r="G86" s="36"/>
    </row>
    <row r="87" spans="1:7" x14ac:dyDescent="0.25">
      <c r="D87" s="237"/>
      <c r="G87" s="51"/>
    </row>
    <row r="88" spans="1:7" x14ac:dyDescent="0.25">
      <c r="A88" s="239"/>
      <c r="B88" s="102"/>
      <c r="C88" s="240"/>
      <c r="D88" s="237"/>
      <c r="E88" s="239"/>
      <c r="F88" s="102"/>
      <c r="G88" s="241"/>
    </row>
  </sheetData>
  <customSheetViews>
    <customSheetView guid="{2B5671FF-BC7A-496A-813D-10A617AF7FD6}">
      <selection activeCell="G48" sqref="A8:G48"/>
      <pageMargins left="0.7" right="0.7" top="0.75" bottom="0.75" header="0.3" footer="0.3"/>
      <pageSetup orientation="portrait" r:id="rId1"/>
    </customSheetView>
  </customSheetViews>
  <phoneticPr fontId="10" type="noConversion"/>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ING &amp; KAS 22-23</vt:lpstr>
      <vt:lpstr>ASN 21-22</vt:lpstr>
      <vt:lpstr>ICA &amp; Bulletin</vt:lpstr>
      <vt:lpstr>FV</vt:lpstr>
      <vt:lpstr>HFV</vt:lpstr>
      <vt:lpstr>Logo GA</vt:lpstr>
      <vt:lpstr>Begroting</vt:lpstr>
      <vt:lpstr>Toekomst</vt:lpstr>
      <vt:lpstr>Adviesbegroting</vt:lpstr>
      <vt:lpstr>Uitleg Kolommen</vt:lpstr>
      <vt:lpstr>bi</vt:lpstr>
      <vt:lpstr>HFV!Print_Area</vt:lpstr>
      <vt:lpstr>'Logo GA'!Print_Area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Packard</dc:creator>
  <cp:lastModifiedBy>Heydelberg, B.R.M. (Bente)</cp:lastModifiedBy>
  <cp:lastPrinted>2019-03-26T13:43:45Z</cp:lastPrinted>
  <dcterms:created xsi:type="dcterms:W3CDTF">2009-11-01T08:51:52Z</dcterms:created>
  <dcterms:modified xsi:type="dcterms:W3CDTF">2023-10-09T08:03:00Z</dcterms:modified>
</cp:coreProperties>
</file>